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afal\Downloads\"/>
    </mc:Choice>
  </mc:AlternateContent>
  <xr:revisionPtr revIDLastSave="0" documentId="13_ncr:1_{15F1D029-FB91-4F51-9CEA-12C71D21F79D}" xr6:coauthVersionLast="47" xr6:coauthVersionMax="47" xr10:uidLastSave="{00000000-0000-0000-0000-000000000000}"/>
  <bookViews>
    <workbookView xWindow="2730" yWindow="2730" windowWidth="50430" windowHeight="11295" activeTab="1" xr2:uid="{00000000-000D-0000-FFFF-FFFF00000000}"/>
  </bookViews>
  <sheets>
    <sheet name="Charcuterie" sheetId="10" r:id="rId1"/>
    <sheet name="Winemaking_And_Brewing" sheetId="9" r:id="rId2"/>
    <sheet name="Baking" sheetId="8" r:id="rId3"/>
    <sheet name="Cooking" sheetId="1" r:id="rId4"/>
    <sheet name="Stats" sheetId="4" r:id="rId5"/>
    <sheet name="Crafting_Info" sheetId="3" r:id="rId6"/>
    <sheet name="Bonus_Selection" sheetId="7" r:id="rId7"/>
    <sheet name="Images" sheetId="2" r:id="rId8"/>
    <sheet name="Ingredient" sheetId="5" r:id="rId9"/>
  </sheets>
  <definedNames>
    <definedName name="_xlnm._FilterDatabase" localSheetId="4" hidden="1">Stats!$A$1:$J$120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2099" i="2" l="1"/>
  <c r="B2070" i="2"/>
  <c r="B2038" i="2"/>
  <c r="B2008" i="2"/>
  <c r="B1979" i="2"/>
  <c r="B1951" i="2"/>
  <c r="B1920" i="2"/>
  <c r="B1890" i="2"/>
  <c r="B1862" i="2"/>
  <c r="B1836" i="2"/>
  <c r="B1808" i="2"/>
  <c r="B1778" i="2" l="1"/>
  <c r="B1747" i="2"/>
  <c r="B1719" i="2"/>
  <c r="B1689" i="2"/>
  <c r="B1660" i="2"/>
  <c r="E247" i="4"/>
  <c r="E248" i="4"/>
  <c r="E249" i="4"/>
  <c r="E250" i="4"/>
  <c r="E251" i="4"/>
  <c r="E252" i="4"/>
  <c r="E253" i="4"/>
  <c r="E254" i="4"/>
  <c r="E255" i="4"/>
  <c r="E256" i="4"/>
  <c r="E257" i="4"/>
  <c r="E258" i="4"/>
  <c r="E259" i="4"/>
  <c r="E260" i="4"/>
  <c r="E261" i="4"/>
  <c r="E262" i="4"/>
  <c r="E263" i="4"/>
  <c r="E264" i="4"/>
  <c r="E265" i="4"/>
  <c r="E266" i="4"/>
  <c r="E267" i="4"/>
  <c r="E268" i="4"/>
  <c r="E269" i="4"/>
  <c r="E270" i="4"/>
  <c r="E271" i="4"/>
  <c r="E272" i="4"/>
  <c r="E273" i="4"/>
  <c r="E274" i="4"/>
  <c r="E275" i="4"/>
  <c r="E276" i="4"/>
  <c r="E277" i="4"/>
  <c r="E278" i="4"/>
  <c r="E279" i="4"/>
  <c r="E280" i="4"/>
  <c r="E281" i="4"/>
  <c r="E282" i="4"/>
  <c r="E283" i="4"/>
  <c r="E284" i="4"/>
  <c r="E285" i="4"/>
  <c r="E286" i="4"/>
  <c r="E287" i="4"/>
  <c r="E288" i="4"/>
  <c r="E289" i="4"/>
  <c r="E290" i="4"/>
  <c r="E291" i="4"/>
  <c r="E292" i="4"/>
  <c r="E293" i="4"/>
  <c r="E294" i="4"/>
  <c r="E295" i="4"/>
  <c r="E296" i="4"/>
  <c r="E297" i="4"/>
  <c r="E298" i="4"/>
  <c r="E299" i="4"/>
  <c r="E300" i="4"/>
  <c r="E301" i="4"/>
  <c r="E302" i="4"/>
  <c r="E303" i="4"/>
  <c r="E304" i="4"/>
  <c r="E305" i="4"/>
  <c r="E306" i="4"/>
  <c r="E307" i="4"/>
  <c r="E308" i="4"/>
  <c r="E309" i="4"/>
  <c r="E310" i="4"/>
  <c r="E311" i="4"/>
  <c r="E312" i="4"/>
  <c r="E313" i="4"/>
  <c r="E314" i="4"/>
  <c r="E315" i="4"/>
  <c r="E316" i="4"/>
  <c r="E317" i="4"/>
  <c r="E318" i="4"/>
  <c r="E319" i="4"/>
  <c r="E320" i="4"/>
  <c r="E321" i="4"/>
  <c r="E322" i="4"/>
  <c r="E323" i="4"/>
  <c r="E324" i="4"/>
  <c r="E325" i="4"/>
  <c r="E326" i="4"/>
  <c r="E327" i="4"/>
  <c r="E328" i="4"/>
  <c r="E329" i="4"/>
  <c r="E330" i="4"/>
  <c r="E331" i="4"/>
  <c r="E332" i="4"/>
  <c r="E333" i="4"/>
  <c r="E334" i="4"/>
  <c r="E335" i="4"/>
  <c r="E336" i="4"/>
  <c r="E337" i="4"/>
  <c r="E338" i="4"/>
  <c r="E339" i="4"/>
  <c r="E340" i="4"/>
  <c r="E341" i="4"/>
  <c r="E342" i="4"/>
  <c r="E343" i="4"/>
  <c r="E344" i="4"/>
  <c r="E345" i="4"/>
  <c r="E346" i="4"/>
  <c r="E347" i="4"/>
  <c r="E348" i="4"/>
  <c r="E349" i="4"/>
  <c r="E350" i="4"/>
  <c r="E351" i="4"/>
  <c r="E352" i="4"/>
  <c r="E353" i="4"/>
  <c r="E354" i="4"/>
  <c r="E355" i="4"/>
  <c r="E356" i="4"/>
  <c r="B1629" i="2"/>
  <c r="D277" i="4"/>
  <c r="D314" i="4"/>
  <c r="D355" i="4"/>
  <c r="D24" i="3"/>
  <c r="D105" i="3"/>
  <c r="D295" i="4"/>
  <c r="D221" i="4"/>
  <c r="D258" i="4"/>
  <c r="D299" i="4"/>
  <c r="D22" i="3"/>
  <c r="D49" i="3"/>
  <c r="D302" i="4"/>
  <c r="D220" i="4"/>
  <c r="D327" i="4"/>
  <c r="D305" i="4"/>
  <c r="D293" i="4"/>
  <c r="D330" i="4"/>
  <c r="D232" i="4"/>
  <c r="D40" i="3"/>
  <c r="D121" i="3"/>
  <c r="D343" i="4"/>
  <c r="D237" i="4"/>
  <c r="D274" i="4"/>
  <c r="D315" i="4"/>
  <c r="D78" i="3"/>
  <c r="D65" i="3"/>
  <c r="D350" i="4"/>
  <c r="D114" i="3"/>
  <c r="D214" i="4"/>
  <c r="D264" i="4"/>
  <c r="D285" i="4"/>
  <c r="D32" i="3"/>
  <c r="D67" i="3"/>
  <c r="D292" i="4"/>
  <c r="D118" i="3"/>
  <c r="D119" i="3"/>
  <c r="D309" i="4"/>
  <c r="D346" i="4"/>
  <c r="D280" i="4"/>
  <c r="D56" i="3"/>
  <c r="D14" i="3"/>
  <c r="D288" i="4"/>
  <c r="D253" i="4"/>
  <c r="D290" i="4"/>
  <c r="D331" i="4"/>
  <c r="D126" i="3"/>
  <c r="D81" i="3"/>
  <c r="D199" i="4"/>
  <c r="D193" i="4"/>
  <c r="D230" i="4"/>
  <c r="D271" i="4"/>
  <c r="D111" i="3"/>
  <c r="D322" i="4"/>
  <c r="D262" i="4"/>
  <c r="D344" i="4"/>
  <c r="D233" i="4"/>
  <c r="D244" i="4"/>
  <c r="D325" i="4"/>
  <c r="D216" i="4"/>
  <c r="D324" i="4"/>
  <c r="D72" i="3"/>
  <c r="D58" i="3"/>
  <c r="D23" i="3"/>
  <c r="D269" i="4"/>
  <c r="D306" i="4"/>
  <c r="D347" i="4"/>
  <c r="D16" i="3"/>
  <c r="D97" i="3"/>
  <c r="D263" i="4"/>
  <c r="D209" i="4"/>
  <c r="D246" i="4"/>
  <c r="D287" i="4"/>
  <c r="D127" i="3"/>
  <c r="D37" i="3"/>
  <c r="D334" i="4"/>
  <c r="D93" i="3"/>
  <c r="D88" i="3"/>
  <c r="D311" i="4"/>
  <c r="D227" i="4"/>
  <c r="D108" i="3"/>
  <c r="D289" i="4"/>
  <c r="D204" i="4"/>
  <c r="D316" i="4"/>
  <c r="D19" i="3"/>
  <c r="D104" i="3"/>
  <c r="D2" i="3"/>
  <c r="D10" i="3"/>
  <c r="D301" i="4"/>
  <c r="D338" i="4"/>
  <c r="D256" i="4"/>
  <c r="D48" i="3"/>
  <c r="D129" i="3"/>
  <c r="D196" i="4"/>
  <c r="D241" i="4"/>
  <c r="D278" i="4"/>
  <c r="D319" i="4"/>
  <c r="D90" i="3"/>
  <c r="D69" i="3"/>
  <c r="D215" i="4"/>
  <c r="D42" i="3"/>
  <c r="D336" i="4"/>
  <c r="D257" i="4"/>
  <c r="D294" i="4"/>
  <c r="D335" i="4"/>
  <c r="D4" i="3"/>
  <c r="D85" i="3"/>
  <c r="D247" i="4"/>
  <c r="D326" i="4"/>
  <c r="D102" i="3"/>
  <c r="D268" i="4"/>
  <c r="D248" i="4"/>
  <c r="D195" i="4"/>
  <c r="D35" i="3"/>
  <c r="D120" i="3"/>
  <c r="D249" i="4"/>
  <c r="D110" i="3"/>
  <c r="D317" i="4"/>
  <c r="D354" i="4"/>
  <c r="D300" i="4"/>
  <c r="D64" i="3"/>
  <c r="D296" i="4"/>
  <c r="D211" i="4"/>
  <c r="D51" i="3"/>
  <c r="D6" i="3"/>
  <c r="D281" i="4"/>
  <c r="D44" i="3"/>
  <c r="D333" i="4"/>
  <c r="D240" i="4"/>
  <c r="D348" i="4"/>
  <c r="D80" i="3"/>
  <c r="D74" i="3"/>
  <c r="D39" i="3"/>
  <c r="D273" i="4"/>
  <c r="D310" i="4"/>
  <c r="D351" i="4"/>
  <c r="D20" i="3"/>
  <c r="D101" i="3"/>
  <c r="D279" i="4"/>
  <c r="D122" i="3"/>
  <c r="D260" i="4"/>
  <c r="D52" i="3"/>
  <c r="D218" i="4"/>
  <c r="D259" i="4"/>
  <c r="D99" i="3"/>
  <c r="D9" i="3"/>
  <c r="D206" i="4"/>
  <c r="D45" i="3"/>
  <c r="D272" i="4"/>
  <c r="D203" i="4"/>
  <c r="D43" i="3"/>
  <c r="D128" i="3"/>
  <c r="D265" i="4"/>
  <c r="D12" i="3"/>
  <c r="D321" i="4"/>
  <c r="D200" i="4"/>
  <c r="D312" i="4"/>
  <c r="D68" i="3"/>
  <c r="D46" i="3"/>
  <c r="D7" i="3"/>
  <c r="D94" i="3"/>
  <c r="D55" i="3"/>
  <c r="D194" i="4"/>
  <c r="D75" i="3"/>
  <c r="D345" i="4"/>
  <c r="D304" i="4"/>
  <c r="D15" i="3"/>
  <c r="D100" i="3"/>
  <c r="D103" i="3"/>
  <c r="D255" i="4"/>
  <c r="D11" i="3"/>
  <c r="D133" i="3"/>
  <c r="D197" i="4"/>
  <c r="D234" i="4"/>
  <c r="D275" i="4"/>
  <c r="D115" i="3"/>
  <c r="D25" i="3"/>
  <c r="D270" i="4"/>
  <c r="D77" i="3"/>
  <c r="D320" i="4"/>
  <c r="D219" i="4"/>
  <c r="D59" i="3"/>
  <c r="D26" i="3"/>
  <c r="D313" i="4"/>
  <c r="D60" i="3"/>
  <c r="D337" i="4"/>
  <c r="D252" i="4"/>
  <c r="D192" i="4"/>
  <c r="D84" i="3"/>
  <c r="D235" i="4"/>
  <c r="D82" i="3"/>
  <c r="D92" i="3"/>
  <c r="D353" i="4"/>
  <c r="D130" i="3"/>
  <c r="D238" i="4"/>
  <c r="D87" i="3"/>
  <c r="D225" i="4"/>
  <c r="D30" i="3"/>
  <c r="D50" i="3"/>
  <c r="D349" i="4"/>
  <c r="D71" i="3"/>
  <c r="D117" i="3"/>
  <c r="D213" i="4"/>
  <c r="D250" i="4"/>
  <c r="D291" i="4"/>
  <c r="D131" i="3"/>
  <c r="D41" i="3"/>
  <c r="D318" i="4"/>
  <c r="D109" i="3"/>
  <c r="D329" i="4"/>
  <c r="D36" i="3"/>
  <c r="D202" i="4"/>
  <c r="D342" i="4"/>
  <c r="D229" i="4"/>
  <c r="D266" i="4"/>
  <c r="D307" i="4"/>
  <c r="D54" i="3"/>
  <c r="D57" i="3"/>
  <c r="D228" i="4"/>
  <c r="D66" i="3"/>
  <c r="D210" i="4"/>
  <c r="D251" i="4"/>
  <c r="D91" i="3"/>
  <c r="D134" i="3"/>
  <c r="D308" i="4"/>
  <c r="D18" i="3"/>
  <c r="D236" i="4"/>
  <c r="D356" i="4"/>
  <c r="D31" i="3"/>
  <c r="D116" i="3"/>
  <c r="D217" i="4"/>
  <c r="D70" i="3"/>
  <c r="D5" i="3"/>
  <c r="D21" i="3"/>
  <c r="D3" i="3"/>
  <c r="D208" i="4"/>
  <c r="D303" i="4"/>
  <c r="D276" i="4"/>
  <c r="D243" i="4"/>
  <c r="D224" i="4"/>
  <c r="D27" i="3"/>
  <c r="D245" i="4"/>
  <c r="D282" i="4"/>
  <c r="D323" i="4"/>
  <c r="D98" i="3"/>
  <c r="D73" i="3"/>
  <c r="D332" i="4"/>
  <c r="D201" i="4"/>
  <c r="D226" i="4"/>
  <c r="D267" i="4"/>
  <c r="D107" i="3"/>
  <c r="D17" i="3"/>
  <c r="D222" i="4"/>
  <c r="D13" i="3"/>
  <c r="D284" i="4"/>
  <c r="D207" i="4"/>
  <c r="D47" i="3"/>
  <c r="D132" i="3"/>
  <c r="D297" i="4"/>
  <c r="D28" i="3"/>
  <c r="D95" i="3"/>
  <c r="D286" i="4"/>
  <c r="D106" i="3"/>
  <c r="D38" i="3"/>
  <c r="D83" i="3"/>
  <c r="D112" i="3"/>
  <c r="D261" i="4"/>
  <c r="D298" i="4"/>
  <c r="D339" i="4"/>
  <c r="D8" i="3"/>
  <c r="D89" i="3"/>
  <c r="D231" i="4"/>
  <c r="D205" i="4"/>
  <c r="D242" i="4"/>
  <c r="D283" i="4"/>
  <c r="D123" i="3"/>
  <c r="D33" i="3"/>
  <c r="D254" i="4"/>
  <c r="D61" i="3"/>
  <c r="D328" i="4"/>
  <c r="D223" i="4"/>
  <c r="D63" i="3"/>
  <c r="D34" i="3"/>
  <c r="D212" i="4"/>
  <c r="D76" i="3"/>
  <c r="D125" i="3"/>
  <c r="D198" i="4"/>
  <c r="D239" i="4"/>
  <c r="D79" i="3"/>
  <c r="D86" i="3"/>
  <c r="D352" i="4"/>
  <c r="D124" i="3"/>
  <c r="D62" i="3"/>
  <c r="D29" i="3"/>
  <c r="D341" i="4"/>
  <c r="D113" i="3"/>
  <c r="D53" i="3"/>
  <c r="D340" i="4"/>
  <c r="D96" i="3"/>
  <c r="B1596" i="2" l="1"/>
  <c r="B1566" i="2"/>
  <c r="B1537" i="2"/>
  <c r="B1507" i="2"/>
  <c r="B1477" i="2"/>
  <c r="B1445" i="2"/>
  <c r="B1409" i="2"/>
  <c r="B1379" i="2"/>
  <c r="B1347" i="2"/>
  <c r="B1318" i="2"/>
  <c r="B1286" i="2"/>
  <c r="B1254" i="2"/>
  <c r="B1220" i="2"/>
  <c r="B1187" i="2" l="1"/>
  <c r="H275" i="4"/>
  <c r="H341" i="4"/>
  <c r="J234" i="4"/>
  <c r="H234" i="4"/>
  <c r="J205" i="4"/>
  <c r="D173" i="4"/>
  <c r="H293" i="4"/>
  <c r="H225" i="4"/>
  <c r="J194" i="4"/>
  <c r="J267" i="4"/>
  <c r="H285" i="4"/>
  <c r="J271" i="4"/>
  <c r="H199" i="4"/>
  <c r="H206" i="4"/>
  <c r="H328" i="4"/>
  <c r="J221" i="4"/>
  <c r="H250" i="4"/>
  <c r="J281" i="4"/>
  <c r="H249" i="4"/>
  <c r="J280" i="4"/>
  <c r="H220" i="4"/>
  <c r="J284" i="4"/>
  <c r="H205" i="4"/>
  <c r="J352" i="4"/>
  <c r="J310" i="4"/>
  <c r="J247" i="4"/>
  <c r="J212" i="4"/>
  <c r="H252" i="4"/>
  <c r="J261" i="4"/>
  <c r="J349" i="4"/>
  <c r="H239" i="4"/>
  <c r="H303" i="4"/>
  <c r="J242" i="4"/>
  <c r="J202" i="4"/>
  <c r="H322" i="4"/>
  <c r="J278" i="4"/>
  <c r="D176" i="4"/>
  <c r="H334" i="4"/>
  <c r="H298" i="4"/>
  <c r="J223" i="4"/>
  <c r="J314" i="4"/>
  <c r="H306" i="4"/>
  <c r="H260" i="4"/>
  <c r="H262" i="4"/>
  <c r="J214" i="4"/>
  <c r="H212" i="4"/>
  <c r="H352" i="4"/>
  <c r="J298" i="4"/>
  <c r="J338" i="4"/>
  <c r="H290" i="4"/>
  <c r="H312" i="4"/>
  <c r="D189" i="4"/>
  <c r="H233" i="4"/>
  <c r="D170" i="4"/>
  <c r="H326" i="4"/>
  <c r="H215" i="4"/>
  <c r="J275" i="4"/>
  <c r="H198" i="4"/>
  <c r="J335" i="4"/>
  <c r="H224" i="4"/>
  <c r="J209" i="4"/>
  <c r="H348" i="4"/>
  <c r="H315" i="4"/>
  <c r="H294" i="4"/>
  <c r="H323" i="4"/>
  <c r="J220" i="4"/>
  <c r="H278" i="4"/>
  <c r="H272" i="4"/>
  <c r="J222" i="4"/>
  <c r="J344" i="4"/>
  <c r="H208" i="4"/>
  <c r="H261" i="4"/>
  <c r="H354" i="4"/>
  <c r="H308" i="4"/>
  <c r="J289" i="4"/>
  <c r="J236" i="4"/>
  <c r="J300" i="4"/>
  <c r="J274" i="4"/>
  <c r="H343" i="4"/>
  <c r="J355" i="4"/>
  <c r="H243" i="4"/>
  <c r="J318" i="4"/>
  <c r="J207" i="4"/>
  <c r="H202" i="4"/>
  <c r="J210" i="4"/>
  <c r="D186" i="4"/>
  <c r="H242" i="4"/>
  <c r="H193" i="4"/>
  <c r="J260" i="4"/>
  <c r="J195" i="4"/>
  <c r="H245" i="4"/>
  <c r="D183" i="4"/>
  <c r="H338" i="4"/>
  <c r="H259" i="4"/>
  <c r="J326" i="4"/>
  <c r="J263" i="4"/>
  <c r="H218" i="4"/>
  <c r="J258" i="4"/>
  <c r="J347" i="4"/>
  <c r="J226" i="4"/>
  <c r="H337" i="4"/>
  <c r="D172" i="4"/>
  <c r="J208" i="4"/>
  <c r="H227" i="4"/>
  <c r="H271" i="4"/>
  <c r="H319" i="4"/>
  <c r="H346" i="4"/>
  <c r="H214" i="4"/>
  <c r="H258" i="4"/>
  <c r="H195" i="4"/>
  <c r="J351" i="4"/>
  <c r="J322" i="4"/>
  <c r="H333" i="4"/>
  <c r="J332" i="4"/>
  <c r="H200" i="4"/>
  <c r="H235" i="4"/>
  <c r="J329" i="4"/>
  <c r="J319" i="4"/>
  <c r="J282" i="4"/>
  <c r="H196" i="4"/>
  <c r="H257" i="4"/>
  <c r="J233" i="4"/>
  <c r="J295" i="4"/>
  <c r="J325" i="4"/>
  <c r="H356" i="4"/>
  <c r="J279" i="4"/>
  <c r="J231" i="4"/>
  <c r="J312" i="4"/>
  <c r="H307" i="4"/>
  <c r="D182" i="4"/>
  <c r="H339" i="4"/>
  <c r="J299" i="4"/>
  <c r="J270" i="4"/>
  <c r="J218" i="4"/>
  <c r="H241" i="4"/>
  <c r="J288" i="4"/>
  <c r="J197" i="4"/>
  <c r="J237" i="4"/>
  <c r="H217" i="4"/>
  <c r="H277" i="4"/>
  <c r="H213" i="4"/>
  <c r="H221" i="4"/>
  <c r="H331" i="4"/>
  <c r="H344" i="4"/>
  <c r="J285" i="4"/>
  <c r="J203" i="4"/>
  <c r="J336" i="4"/>
  <c r="H211" i="4"/>
  <c r="J302" i="4"/>
  <c r="J196" i="4"/>
  <c r="H255" i="4"/>
  <c r="J215" i="4"/>
  <c r="D181" i="4"/>
  <c r="H231" i="4"/>
  <c r="H246" i="4"/>
  <c r="H355" i="4"/>
  <c r="D191" i="4"/>
  <c r="J244" i="4"/>
  <c r="H209" i="4"/>
  <c r="J252" i="4"/>
  <c r="J229" i="4"/>
  <c r="H244" i="4"/>
  <c r="H349" i="4"/>
  <c r="J291" i="4"/>
  <c r="H304" i="4"/>
  <c r="J290" i="4"/>
  <c r="H230" i="4"/>
  <c r="H288" i="4"/>
  <c r="J340" i="4"/>
  <c r="D184" i="4"/>
  <c r="D188" i="4"/>
  <c r="J337" i="4"/>
  <c r="D179" i="4"/>
  <c r="H329" i="4"/>
  <c r="H192" i="4"/>
  <c r="J248" i="4"/>
  <c r="H219" i="4"/>
  <c r="H321" i="4"/>
  <c r="H300" i="4"/>
  <c r="J331" i="4"/>
  <c r="J254" i="4"/>
  <c r="J227" i="4"/>
  <c r="J277" i="4"/>
  <c r="J305" i="4"/>
  <c r="J317" i="4"/>
  <c r="J309" i="4"/>
  <c r="J324" i="4"/>
  <c r="H297" i="4"/>
  <c r="H201" i="4"/>
  <c r="H325" i="4"/>
  <c r="J238" i="4"/>
  <c r="H342" i="4"/>
  <c r="J241" i="4"/>
  <c r="J259" i="4"/>
  <c r="H266" i="4"/>
  <c r="J246" i="4"/>
  <c r="J257" i="4"/>
  <c r="J333" i="4"/>
  <c r="H264" i="4"/>
  <c r="J286" i="4"/>
  <c r="J348" i="4"/>
  <c r="H223" i="4"/>
  <c r="J204" i="4"/>
  <c r="H287" i="4"/>
  <c r="H336" i="4"/>
  <c r="J294" i="4"/>
  <c r="H207" i="4"/>
  <c r="D187" i="4"/>
  <c r="H347" i="4"/>
  <c r="H194" i="4"/>
  <c r="D190" i="4"/>
  <c r="J328" i="4"/>
  <c r="H327" i="4"/>
  <c r="D169" i="4"/>
  <c r="H351" i="4"/>
  <c r="J311" i="4"/>
  <c r="J265" i="4"/>
  <c r="J219" i="4"/>
  <c r="J253" i="4"/>
  <c r="J235" i="4"/>
  <c r="J292" i="4"/>
  <c r="J192" i="4"/>
  <c r="J296" i="4"/>
  <c r="H291" i="4"/>
  <c r="H289" i="4"/>
  <c r="H292" i="4"/>
  <c r="D177" i="4"/>
  <c r="J200" i="4"/>
  <c r="H281" i="4"/>
  <c r="J276" i="4"/>
  <c r="H270" i="4"/>
  <c r="D178" i="4"/>
  <c r="H197" i="4"/>
  <c r="H314" i="4"/>
  <c r="H232" i="4"/>
  <c r="J249" i="4"/>
  <c r="J345" i="4"/>
  <c r="H276" i="4"/>
  <c r="D185" i="4"/>
  <c r="J232" i="4"/>
  <c r="H340" i="4"/>
  <c r="H267" i="4"/>
  <c r="H226" i="4"/>
  <c r="H248" i="4"/>
  <c r="H253" i="4"/>
  <c r="H320" i="4"/>
  <c r="D180" i="4"/>
  <c r="J343" i="4"/>
  <c r="J268" i="4"/>
  <c r="H216" i="4"/>
  <c r="D171" i="4"/>
  <c r="H282" i="4"/>
  <c r="D175" i="4"/>
  <c r="H203" i="4"/>
  <c r="H247" i="4"/>
  <c r="J225" i="4"/>
  <c r="H228" i="4"/>
  <c r="J262" i="4"/>
  <c r="J243" i="4"/>
  <c r="J306" i="4"/>
  <c r="H256" i="4"/>
  <c r="H265" i="4"/>
  <c r="H296" i="4"/>
  <c r="J316" i="4"/>
  <c r="J272" i="4"/>
  <c r="H310" i="4"/>
  <c r="H268" i="4"/>
  <c r="H280" i="4"/>
  <c r="J239" i="4"/>
  <c r="J216" i="4"/>
  <c r="J323" i="4"/>
  <c r="H335" i="4"/>
  <c r="H236" i="4"/>
  <c r="J354" i="4"/>
  <c r="D174" i="4"/>
  <c r="J201" i="4"/>
  <c r="J198" i="4"/>
  <c r="J266" i="4"/>
  <c r="J217" i="4"/>
  <c r="H324" i="4"/>
  <c r="H283" i="4"/>
  <c r="J350" i="4"/>
  <c r="J353" i="4"/>
  <c r="J304" i="4"/>
  <c r="H273" i="4"/>
  <c r="H237" i="4"/>
  <c r="J283" i="4"/>
  <c r="J250" i="4"/>
  <c r="H309" i="4"/>
  <c r="H311" i="4"/>
  <c r="J251" i="4"/>
  <c r="H295" i="4"/>
  <c r="J264" i="4"/>
  <c r="J297" i="4"/>
  <c r="H350" i="4"/>
  <c r="J303" i="4"/>
  <c r="J307" i="4"/>
  <c r="J240" i="4"/>
  <c r="H332" i="4"/>
  <c r="J334" i="4"/>
  <c r="H251" i="4"/>
  <c r="J330" i="4"/>
  <c r="H316" i="4"/>
  <c r="H345" i="4"/>
  <c r="J301" i="4"/>
  <c r="H204" i="4"/>
  <c r="J342" i="4"/>
  <c r="H305" i="4"/>
  <c r="H284" i="4"/>
  <c r="H313" i="4"/>
  <c r="J206" i="4"/>
  <c r="J256" i="4"/>
  <c r="J230" i="4"/>
  <c r="J199" i="4"/>
  <c r="J308" i="4"/>
  <c r="H318" i="4"/>
  <c r="J224" i="4"/>
  <c r="J193" i="4"/>
  <c r="H229" i="4"/>
  <c r="H222" i="4"/>
  <c r="H238" i="4"/>
  <c r="J228" i="4"/>
  <c r="J287" i="4"/>
  <c r="H299" i="4"/>
  <c r="J315" i="4"/>
  <c r="J320" i="4"/>
  <c r="J213" i="4"/>
  <c r="H353" i="4"/>
  <c r="H240" i="4"/>
  <c r="J273" i="4"/>
  <c r="J327" i="4"/>
  <c r="H269" i="4"/>
  <c r="J341" i="4"/>
  <c r="H330" i="4"/>
  <c r="J339" i="4"/>
  <c r="J255" i="4"/>
  <c r="J245" i="4"/>
  <c r="J321" i="4"/>
  <c r="H317" i="4"/>
  <c r="H302" i="4"/>
  <c r="J293" i="4"/>
  <c r="H301" i="4"/>
  <c r="H286" i="4"/>
  <c r="J269" i="4"/>
  <c r="J211" i="4"/>
  <c r="H274" i="4"/>
  <c r="J346" i="4"/>
  <c r="H263" i="4"/>
  <c r="J356" i="4"/>
  <c r="H279" i="4"/>
  <c r="H254" i="4"/>
  <c r="H210" i="4"/>
  <c r="J313" i="4"/>
  <c r="I346" i="4" l="1"/>
  <c r="I337" i="4"/>
  <c r="I220" i="4"/>
  <c r="I263" i="4"/>
  <c r="I274" i="4"/>
  <c r="I277" i="4"/>
  <c r="I309" i="4"/>
  <c r="I273" i="4"/>
  <c r="I324" i="4"/>
  <c r="I334" i="4"/>
  <c r="I208" i="4"/>
  <c r="I240" i="4"/>
  <c r="I272" i="4"/>
  <c r="I219" i="4"/>
  <c r="I251" i="4"/>
  <c r="I198" i="4"/>
  <c r="I230" i="4"/>
  <c r="I262" i="4"/>
  <c r="I253" i="4"/>
  <c r="I303" i="4"/>
  <c r="I319" i="4"/>
  <c r="I249" i="4"/>
  <c r="I286" i="4"/>
  <c r="I302" i="4"/>
  <c r="I318" i="4"/>
  <c r="I331" i="4"/>
  <c r="I354" i="4"/>
  <c r="I345" i="4"/>
  <c r="I348" i="4"/>
  <c r="I196" i="4"/>
  <c r="I228" i="4"/>
  <c r="I260" i="4"/>
  <c r="I207" i="4"/>
  <c r="I239" i="4"/>
  <c r="I271" i="4"/>
  <c r="I218" i="4"/>
  <c r="I250" i="4"/>
  <c r="I197" i="4"/>
  <c r="I229" i="4"/>
  <c r="I281" i="4"/>
  <c r="I297" i="4"/>
  <c r="I313" i="4"/>
  <c r="I280" i="4"/>
  <c r="I296" i="4"/>
  <c r="I312" i="4"/>
  <c r="I327" i="4"/>
  <c r="I350" i="4"/>
  <c r="I328" i="4"/>
  <c r="I343" i="4"/>
  <c r="I216" i="4"/>
  <c r="I248" i="4"/>
  <c r="I195" i="4"/>
  <c r="I227" i="4"/>
  <c r="I259" i="4"/>
  <c r="I206" i="4"/>
  <c r="I238" i="4"/>
  <c r="I270" i="4"/>
  <c r="I217" i="4"/>
  <c r="I269" i="4"/>
  <c r="I291" i="4"/>
  <c r="I307" i="4"/>
  <c r="I323" i="4"/>
  <c r="I265" i="4"/>
  <c r="I290" i="4"/>
  <c r="I306" i="4"/>
  <c r="I322" i="4"/>
  <c r="I338" i="4"/>
  <c r="I199" i="4"/>
  <c r="I210" i="4"/>
  <c r="I221" i="4"/>
  <c r="I325" i="4"/>
  <c r="I292" i="4"/>
  <c r="I349" i="4"/>
  <c r="I209" i="4"/>
  <c r="I353" i="4"/>
  <c r="I204" i="4"/>
  <c r="I236" i="4"/>
  <c r="I268" i="4"/>
  <c r="I215" i="4"/>
  <c r="I247" i="4"/>
  <c r="I194" i="4"/>
  <c r="I226" i="4"/>
  <c r="I258" i="4"/>
  <c r="I205" i="4"/>
  <c r="I245" i="4"/>
  <c r="I285" i="4"/>
  <c r="I301" i="4"/>
  <c r="I317" i="4"/>
  <c r="I241" i="4"/>
  <c r="I284" i="4"/>
  <c r="I300" i="4"/>
  <c r="I316" i="4"/>
  <c r="I335" i="4"/>
  <c r="I333" i="4"/>
  <c r="I336" i="4"/>
  <c r="I355" i="4"/>
  <c r="I192" i="4"/>
  <c r="I224" i="4"/>
  <c r="I256" i="4"/>
  <c r="I203" i="4"/>
  <c r="I235" i="4"/>
  <c r="I267" i="4"/>
  <c r="I214" i="4"/>
  <c r="I246" i="4"/>
  <c r="I193" i="4"/>
  <c r="I225" i="4"/>
  <c r="I279" i="4"/>
  <c r="I295" i="4"/>
  <c r="I311" i="4"/>
  <c r="I278" i="4"/>
  <c r="I294" i="4"/>
  <c r="I310" i="4"/>
  <c r="I326" i="4"/>
  <c r="I340" i="4"/>
  <c r="I252" i="4"/>
  <c r="I231" i="4"/>
  <c r="I242" i="4"/>
  <c r="I293" i="4"/>
  <c r="I308" i="4"/>
  <c r="I352" i="4"/>
  <c r="I287" i="4"/>
  <c r="I339" i="4"/>
  <c r="I356" i="4"/>
  <c r="I330" i="4"/>
  <c r="I329" i="4"/>
  <c r="I332" i="4"/>
  <c r="I351" i="4"/>
  <c r="I212" i="4"/>
  <c r="I244" i="4"/>
  <c r="I276" i="4"/>
  <c r="I223" i="4"/>
  <c r="I255" i="4"/>
  <c r="I202" i="4"/>
  <c r="I234" i="4"/>
  <c r="I266" i="4"/>
  <c r="I213" i="4"/>
  <c r="I261" i="4"/>
  <c r="I289" i="4"/>
  <c r="I305" i="4"/>
  <c r="I321" i="4"/>
  <c r="I257" i="4"/>
  <c r="I288" i="4"/>
  <c r="I304" i="4"/>
  <c r="I320" i="4"/>
  <c r="I347" i="4"/>
  <c r="I341" i="4"/>
  <c r="I344" i="4"/>
  <c r="I342" i="4"/>
  <c r="I200" i="4"/>
  <c r="I232" i="4"/>
  <c r="I264" i="4"/>
  <c r="I211" i="4"/>
  <c r="I243" i="4"/>
  <c r="I275" i="4"/>
  <c r="I222" i="4"/>
  <c r="I254" i="4"/>
  <c r="I201" i="4"/>
  <c r="I237" i="4"/>
  <c r="I283" i="4"/>
  <c r="I299" i="4"/>
  <c r="I315" i="4"/>
  <c r="I233" i="4"/>
  <c r="I282" i="4"/>
  <c r="I298" i="4"/>
  <c r="I314" i="4"/>
  <c r="B1154" i="2"/>
  <c r="B1120" i="2"/>
  <c r="B1088" i="2"/>
  <c r="E150" i="4"/>
  <c r="B1050" i="2"/>
  <c r="B1018" i="2"/>
  <c r="B987" i="2"/>
  <c r="B959" i="2"/>
  <c r="B928" i="2"/>
  <c r="B890" i="2"/>
  <c r="B858" i="2"/>
  <c r="B828" i="2"/>
  <c r="D30" i="1"/>
  <c r="B797" i="2"/>
  <c r="B762" i="2"/>
  <c r="B730" i="2"/>
  <c r="B702" i="2"/>
  <c r="B664" i="2"/>
  <c r="U25" i="3"/>
  <c r="B630" i="2"/>
  <c r="B602" i="2"/>
  <c r="B571" i="2"/>
  <c r="B540" i="2"/>
  <c r="B510" i="2"/>
  <c r="B474" i="2"/>
  <c r="B443" i="2"/>
  <c r="B415" i="2"/>
  <c r="B381" i="2"/>
  <c r="B351" i="2"/>
  <c r="E65" i="4"/>
  <c r="E66" i="4"/>
  <c r="E75" i="4"/>
  <c r="E107" i="4"/>
  <c r="E113" i="4"/>
  <c r="B318" i="2"/>
  <c r="B289" i="2"/>
  <c r="B253" i="2"/>
  <c r="B223" i="2"/>
  <c r="C10" i="1"/>
  <c r="D10" i="1"/>
  <c r="C11" i="1"/>
  <c r="D11" i="1"/>
  <c r="C12" i="1"/>
  <c r="D12" i="1"/>
  <c r="C13" i="1"/>
  <c r="D13" i="1"/>
  <c r="C14" i="1"/>
  <c r="D14" i="1"/>
  <c r="C15" i="1"/>
  <c r="D15" i="1"/>
  <c r="C16" i="1"/>
  <c r="D16" i="1"/>
  <c r="C17" i="1"/>
  <c r="D17" i="1"/>
  <c r="C18" i="1"/>
  <c r="D18" i="1"/>
  <c r="C19" i="1"/>
  <c r="D19" i="1"/>
  <c r="C20" i="1"/>
  <c r="C21" i="1"/>
  <c r="C22" i="1"/>
  <c r="D22" i="1"/>
  <c r="C23" i="1"/>
  <c r="D23" i="1"/>
  <c r="C24" i="1"/>
  <c r="D24" i="1"/>
  <c r="C25" i="1"/>
  <c r="D25" i="1"/>
  <c r="C26" i="1"/>
  <c r="D26" i="1"/>
  <c r="C27" i="1"/>
  <c r="D27" i="1"/>
  <c r="C28" i="1"/>
  <c r="D28" i="1"/>
  <c r="C29" i="1"/>
  <c r="D29" i="1"/>
  <c r="C9" i="1"/>
  <c r="D9" i="1"/>
  <c r="B194" i="2"/>
  <c r="D3" i="1"/>
  <c r="D4" i="1"/>
  <c r="D5" i="1"/>
  <c r="D6" i="1"/>
  <c r="D7" i="1"/>
  <c r="D8" i="1"/>
  <c r="C3" i="1"/>
  <c r="C4" i="1"/>
  <c r="C5" i="1"/>
  <c r="C6" i="1"/>
  <c r="C7" i="1"/>
  <c r="C8" i="1"/>
  <c r="B155" i="2"/>
  <c r="E11" i="4"/>
  <c r="E16" i="4"/>
  <c r="E34" i="4"/>
  <c r="B126" i="2"/>
  <c r="B94" i="2"/>
  <c r="B60" i="2"/>
  <c r="B33" i="2"/>
  <c r="B2" i="2"/>
  <c r="F25" i="3"/>
  <c r="F35" i="3"/>
  <c r="F40" i="3"/>
  <c r="F72" i="3"/>
  <c r="F73" i="3"/>
  <c r="F74" i="3"/>
  <c r="F75" i="3"/>
  <c r="F76" i="3"/>
  <c r="F77" i="3"/>
  <c r="F78" i="3"/>
  <c r="F79" i="3"/>
  <c r="F80" i="3"/>
  <c r="F81" i="3"/>
  <c r="F82" i="3"/>
  <c r="F83" i="3"/>
  <c r="F84" i="3"/>
  <c r="F85" i="3"/>
  <c r="F86" i="3"/>
  <c r="F87" i="3"/>
  <c r="F88" i="3"/>
  <c r="F89" i="3"/>
  <c r="F90" i="3"/>
  <c r="F91" i="3"/>
  <c r="F92" i="3"/>
  <c r="F93" i="3"/>
  <c r="F94" i="3"/>
  <c r="F95" i="3"/>
  <c r="F96" i="3"/>
  <c r="F97" i="3"/>
  <c r="F98" i="3"/>
  <c r="F99" i="3"/>
  <c r="F100" i="3"/>
  <c r="F101" i="3"/>
  <c r="F102" i="3"/>
  <c r="F103" i="3"/>
  <c r="F104" i="3"/>
  <c r="F105" i="3"/>
  <c r="F106" i="3"/>
  <c r="F107" i="3"/>
  <c r="F108" i="3"/>
  <c r="F109" i="3"/>
  <c r="F110" i="3"/>
  <c r="F111" i="3"/>
  <c r="F112" i="3"/>
  <c r="F113" i="3"/>
  <c r="F114" i="3"/>
  <c r="F115" i="3"/>
  <c r="F116" i="3"/>
  <c r="F117" i="3"/>
  <c r="F118" i="3"/>
  <c r="F119" i="3"/>
  <c r="F120" i="3"/>
  <c r="F121" i="3"/>
  <c r="F122" i="3"/>
  <c r="F123" i="3"/>
  <c r="F124" i="3"/>
  <c r="F125" i="3"/>
  <c r="F126" i="3"/>
  <c r="F127" i="3"/>
  <c r="F128" i="3"/>
  <c r="F129" i="3"/>
  <c r="F130" i="3"/>
  <c r="F131" i="3"/>
  <c r="F132" i="3"/>
  <c r="F133" i="3"/>
  <c r="F134" i="3"/>
  <c r="AG3" i="3"/>
  <c r="AG4" i="3"/>
  <c r="AG5" i="3"/>
  <c r="AG6" i="3"/>
  <c r="AG7" i="3"/>
  <c r="AG8" i="3"/>
  <c r="AG9" i="3"/>
  <c r="AG10" i="3"/>
  <c r="AG11" i="3"/>
  <c r="AG12" i="3"/>
  <c r="AG13" i="3"/>
  <c r="AG14" i="3"/>
  <c r="AG15" i="3"/>
  <c r="AG16" i="3"/>
  <c r="AG17" i="3"/>
  <c r="AG18" i="3"/>
  <c r="AG19" i="3"/>
  <c r="AG20" i="3"/>
  <c r="AG21" i="3"/>
  <c r="AG22" i="3"/>
  <c r="AG23" i="3"/>
  <c r="AG24" i="3"/>
  <c r="AG25" i="3"/>
  <c r="AG26" i="3"/>
  <c r="AG27" i="3"/>
  <c r="AG28" i="3"/>
  <c r="AG29" i="3"/>
  <c r="AG30" i="3"/>
  <c r="AG31" i="3"/>
  <c r="AG32" i="3"/>
  <c r="AG33" i="3"/>
  <c r="AG34" i="3"/>
  <c r="AG35" i="3"/>
  <c r="AG36" i="3"/>
  <c r="AG37" i="3"/>
  <c r="AG38" i="3"/>
  <c r="AG39" i="3"/>
  <c r="AG40" i="3"/>
  <c r="AG41" i="3"/>
  <c r="AG42" i="3"/>
  <c r="AG43" i="3"/>
  <c r="AG44" i="3"/>
  <c r="AG45" i="3"/>
  <c r="AG46" i="3"/>
  <c r="AG47" i="3"/>
  <c r="AG48" i="3"/>
  <c r="AG49" i="3"/>
  <c r="AG50" i="3"/>
  <c r="AG51" i="3"/>
  <c r="AG52" i="3"/>
  <c r="AG53" i="3"/>
  <c r="AG54" i="3"/>
  <c r="AG55" i="3"/>
  <c r="AG56" i="3"/>
  <c r="AG57" i="3"/>
  <c r="AG58" i="3"/>
  <c r="AG59" i="3"/>
  <c r="AG60" i="3"/>
  <c r="AG61" i="3"/>
  <c r="AG62" i="3"/>
  <c r="AG63" i="3"/>
  <c r="AG64" i="3"/>
  <c r="AG65" i="3"/>
  <c r="AG66" i="3"/>
  <c r="AG67" i="3"/>
  <c r="AG68" i="3"/>
  <c r="AG69" i="3"/>
  <c r="AG70" i="3"/>
  <c r="AG71" i="3"/>
  <c r="AG72" i="3"/>
  <c r="AG73" i="3"/>
  <c r="AG74" i="3"/>
  <c r="AG75" i="3"/>
  <c r="AG76" i="3"/>
  <c r="AG77" i="3"/>
  <c r="AG78" i="3"/>
  <c r="AG79" i="3"/>
  <c r="AG80" i="3"/>
  <c r="AG81" i="3"/>
  <c r="AG82" i="3"/>
  <c r="AG83" i="3"/>
  <c r="AG84" i="3"/>
  <c r="AG85" i="3"/>
  <c r="AG86" i="3"/>
  <c r="AG87" i="3"/>
  <c r="AG88" i="3"/>
  <c r="AG89" i="3"/>
  <c r="AG90" i="3"/>
  <c r="AG91" i="3"/>
  <c r="AG92" i="3"/>
  <c r="AG93" i="3"/>
  <c r="AG94" i="3"/>
  <c r="AG95" i="3"/>
  <c r="AG96" i="3"/>
  <c r="AG97" i="3"/>
  <c r="AG98" i="3"/>
  <c r="AG99" i="3"/>
  <c r="AG100" i="3"/>
  <c r="AG101" i="3"/>
  <c r="AG102" i="3"/>
  <c r="AG103" i="3"/>
  <c r="AG104" i="3"/>
  <c r="AG105" i="3"/>
  <c r="AG106" i="3"/>
  <c r="AG107" i="3"/>
  <c r="AG108" i="3"/>
  <c r="AG109" i="3"/>
  <c r="AG110" i="3"/>
  <c r="AG111" i="3"/>
  <c r="AG112" i="3"/>
  <c r="AG113" i="3"/>
  <c r="AG114" i="3"/>
  <c r="AG115" i="3"/>
  <c r="AG116" i="3"/>
  <c r="AG117" i="3"/>
  <c r="AG118" i="3"/>
  <c r="AG119" i="3"/>
  <c r="AG120" i="3"/>
  <c r="AG121" i="3"/>
  <c r="AG122" i="3"/>
  <c r="AG123" i="3"/>
  <c r="AG124" i="3"/>
  <c r="AG125" i="3"/>
  <c r="AG126" i="3"/>
  <c r="AG127" i="3"/>
  <c r="AG128" i="3"/>
  <c r="AG129" i="3"/>
  <c r="AG130" i="3"/>
  <c r="AG131" i="3"/>
  <c r="AG132" i="3"/>
  <c r="AG133" i="3"/>
  <c r="AG134" i="3"/>
  <c r="AD3" i="3"/>
  <c r="AD4" i="3"/>
  <c r="AD5" i="3"/>
  <c r="AD6" i="3"/>
  <c r="AD7" i="3"/>
  <c r="AD8" i="3"/>
  <c r="AD9" i="3"/>
  <c r="AD10" i="3"/>
  <c r="AD11" i="3"/>
  <c r="AD12" i="3"/>
  <c r="AD13" i="3"/>
  <c r="AD14" i="3"/>
  <c r="AD15" i="3"/>
  <c r="AD16" i="3"/>
  <c r="AD17" i="3"/>
  <c r="AD18" i="3"/>
  <c r="AD19" i="3"/>
  <c r="AD20" i="3"/>
  <c r="AD21" i="3"/>
  <c r="AD22" i="3"/>
  <c r="AD23" i="3"/>
  <c r="AD24" i="3"/>
  <c r="AD25" i="3"/>
  <c r="AD26" i="3"/>
  <c r="AD27" i="3"/>
  <c r="AD28" i="3"/>
  <c r="AD29" i="3"/>
  <c r="AD30" i="3"/>
  <c r="AD31" i="3"/>
  <c r="AD32" i="3"/>
  <c r="AD33" i="3"/>
  <c r="AD34" i="3"/>
  <c r="AD35" i="3"/>
  <c r="AD36" i="3"/>
  <c r="AD37" i="3"/>
  <c r="AD38" i="3"/>
  <c r="AD39" i="3"/>
  <c r="AD40" i="3"/>
  <c r="AD41" i="3"/>
  <c r="AD42" i="3"/>
  <c r="AD43" i="3"/>
  <c r="AD44" i="3"/>
  <c r="AD45" i="3"/>
  <c r="AD46" i="3"/>
  <c r="AD47" i="3"/>
  <c r="AD48" i="3"/>
  <c r="AD49" i="3"/>
  <c r="AD50" i="3"/>
  <c r="AD51" i="3"/>
  <c r="AD52" i="3"/>
  <c r="AD53" i="3"/>
  <c r="AD54" i="3"/>
  <c r="AD55" i="3"/>
  <c r="AD56" i="3"/>
  <c r="AD57" i="3"/>
  <c r="AD58" i="3"/>
  <c r="AD59" i="3"/>
  <c r="AD60" i="3"/>
  <c r="AD61" i="3"/>
  <c r="AD62" i="3"/>
  <c r="AD63" i="3"/>
  <c r="AD64" i="3"/>
  <c r="AD65" i="3"/>
  <c r="AD66" i="3"/>
  <c r="AD67" i="3"/>
  <c r="AD68" i="3"/>
  <c r="AD69" i="3"/>
  <c r="AD70" i="3"/>
  <c r="AD71" i="3"/>
  <c r="AD72" i="3"/>
  <c r="AD73" i="3"/>
  <c r="AD74" i="3"/>
  <c r="AD75" i="3"/>
  <c r="AD76" i="3"/>
  <c r="AD77" i="3"/>
  <c r="AD78" i="3"/>
  <c r="AD79" i="3"/>
  <c r="AD80" i="3"/>
  <c r="AD81" i="3"/>
  <c r="AD82" i="3"/>
  <c r="AD83" i="3"/>
  <c r="AD84" i="3"/>
  <c r="AD85" i="3"/>
  <c r="AD86" i="3"/>
  <c r="AD87" i="3"/>
  <c r="AD88" i="3"/>
  <c r="AD89" i="3"/>
  <c r="AD90" i="3"/>
  <c r="AD91" i="3"/>
  <c r="AD92" i="3"/>
  <c r="AD93" i="3"/>
  <c r="AD94" i="3"/>
  <c r="AD95" i="3"/>
  <c r="AD96" i="3"/>
  <c r="AD97" i="3"/>
  <c r="AD98" i="3"/>
  <c r="AD99" i="3"/>
  <c r="AD100" i="3"/>
  <c r="AD101" i="3"/>
  <c r="AD102" i="3"/>
  <c r="AD103" i="3"/>
  <c r="AD104" i="3"/>
  <c r="AD105" i="3"/>
  <c r="AD106" i="3"/>
  <c r="AD107" i="3"/>
  <c r="AD108" i="3"/>
  <c r="AD109" i="3"/>
  <c r="AD110" i="3"/>
  <c r="AD111" i="3"/>
  <c r="AD112" i="3"/>
  <c r="AD113" i="3"/>
  <c r="AD114" i="3"/>
  <c r="AD115" i="3"/>
  <c r="AD116" i="3"/>
  <c r="AD117" i="3"/>
  <c r="AD118" i="3"/>
  <c r="AD119" i="3"/>
  <c r="AD120" i="3"/>
  <c r="AD121" i="3"/>
  <c r="AD122" i="3"/>
  <c r="AD123" i="3"/>
  <c r="AD124" i="3"/>
  <c r="AD125" i="3"/>
  <c r="AD126" i="3"/>
  <c r="AD127" i="3"/>
  <c r="AD128" i="3"/>
  <c r="AD129" i="3"/>
  <c r="AD130" i="3"/>
  <c r="AD131" i="3"/>
  <c r="AD132" i="3"/>
  <c r="AA3" i="3"/>
  <c r="AA4" i="3"/>
  <c r="AA5" i="3"/>
  <c r="AA6" i="3"/>
  <c r="AA7" i="3"/>
  <c r="AA8" i="3"/>
  <c r="AA9" i="3"/>
  <c r="AA10" i="3"/>
  <c r="AA11" i="3"/>
  <c r="AA12" i="3"/>
  <c r="AA13" i="3"/>
  <c r="AA14" i="3"/>
  <c r="AA15" i="3"/>
  <c r="AA16" i="3"/>
  <c r="AA17" i="3"/>
  <c r="AA18" i="3"/>
  <c r="AA19" i="3"/>
  <c r="AA20" i="3"/>
  <c r="AA21" i="3"/>
  <c r="AA22" i="3"/>
  <c r="AA23" i="3"/>
  <c r="AA24" i="3"/>
  <c r="AA25" i="3"/>
  <c r="AA26" i="3"/>
  <c r="AA27" i="3"/>
  <c r="AA28" i="3"/>
  <c r="AA29" i="3"/>
  <c r="AA30" i="3"/>
  <c r="AA31" i="3"/>
  <c r="AA32" i="3"/>
  <c r="AA33" i="3"/>
  <c r="AA34" i="3"/>
  <c r="AA35" i="3"/>
  <c r="AA36" i="3"/>
  <c r="AA37" i="3"/>
  <c r="AA38" i="3"/>
  <c r="AA39" i="3"/>
  <c r="AA40" i="3"/>
  <c r="AA41" i="3"/>
  <c r="AA42" i="3"/>
  <c r="AA43" i="3"/>
  <c r="AA44" i="3"/>
  <c r="AA45" i="3"/>
  <c r="AA46" i="3"/>
  <c r="AA47" i="3"/>
  <c r="AA48" i="3"/>
  <c r="AA49" i="3"/>
  <c r="AA50" i="3"/>
  <c r="AA51" i="3"/>
  <c r="AA52" i="3"/>
  <c r="AA53" i="3"/>
  <c r="AA54" i="3"/>
  <c r="AA55" i="3"/>
  <c r="AA56" i="3"/>
  <c r="AA57" i="3"/>
  <c r="AA58" i="3"/>
  <c r="AA59" i="3"/>
  <c r="AA60" i="3"/>
  <c r="AA61" i="3"/>
  <c r="AA62" i="3"/>
  <c r="AA63" i="3"/>
  <c r="AA64" i="3"/>
  <c r="AA65" i="3"/>
  <c r="AA66" i="3"/>
  <c r="AA67" i="3"/>
  <c r="AA68" i="3"/>
  <c r="AA69" i="3"/>
  <c r="AA70" i="3"/>
  <c r="AA71" i="3"/>
  <c r="AA72" i="3"/>
  <c r="AA73" i="3"/>
  <c r="AA74" i="3"/>
  <c r="AA75" i="3"/>
  <c r="AA76" i="3"/>
  <c r="AA77" i="3"/>
  <c r="AA78" i="3"/>
  <c r="AA79" i="3"/>
  <c r="AA80" i="3"/>
  <c r="AA81" i="3"/>
  <c r="AA82" i="3"/>
  <c r="AA83" i="3"/>
  <c r="AA84" i="3"/>
  <c r="AA85" i="3"/>
  <c r="AA86" i="3"/>
  <c r="AA87" i="3"/>
  <c r="AA88" i="3"/>
  <c r="AA89" i="3"/>
  <c r="AA90" i="3"/>
  <c r="AA91" i="3"/>
  <c r="AA92" i="3"/>
  <c r="AA93" i="3"/>
  <c r="AA94" i="3"/>
  <c r="AA95" i="3"/>
  <c r="AA96" i="3"/>
  <c r="AA97" i="3"/>
  <c r="AA98" i="3"/>
  <c r="AA99" i="3"/>
  <c r="AA100" i="3"/>
  <c r="AA101" i="3"/>
  <c r="AA102" i="3"/>
  <c r="AA103" i="3"/>
  <c r="AA104" i="3"/>
  <c r="AA105" i="3"/>
  <c r="AA106" i="3"/>
  <c r="AA107" i="3"/>
  <c r="AA108" i="3"/>
  <c r="AA109" i="3"/>
  <c r="AA110" i="3"/>
  <c r="AA111" i="3"/>
  <c r="AA112" i="3"/>
  <c r="AA113" i="3"/>
  <c r="AA114" i="3"/>
  <c r="AA115" i="3"/>
  <c r="AA116" i="3"/>
  <c r="AA117" i="3"/>
  <c r="AA118" i="3"/>
  <c r="AA119" i="3"/>
  <c r="AA120" i="3"/>
  <c r="AA121" i="3"/>
  <c r="AA122" i="3"/>
  <c r="AA123" i="3"/>
  <c r="AA124" i="3"/>
  <c r="AA125" i="3"/>
  <c r="AA126" i="3"/>
  <c r="AA127" i="3"/>
  <c r="AA128" i="3"/>
  <c r="AA129" i="3"/>
  <c r="AA130" i="3"/>
  <c r="AA131" i="3"/>
  <c r="AA132" i="3"/>
  <c r="X3" i="3"/>
  <c r="X4" i="3"/>
  <c r="X5" i="3"/>
  <c r="X6" i="3"/>
  <c r="X7" i="3"/>
  <c r="X8" i="3"/>
  <c r="X9" i="3"/>
  <c r="X10" i="3"/>
  <c r="X11" i="3"/>
  <c r="X12" i="3"/>
  <c r="X13" i="3"/>
  <c r="X14" i="3"/>
  <c r="X15" i="3"/>
  <c r="X16" i="3"/>
  <c r="X17" i="3"/>
  <c r="X18" i="3"/>
  <c r="X19" i="3"/>
  <c r="X20" i="3"/>
  <c r="X21" i="3"/>
  <c r="X22" i="3"/>
  <c r="X23" i="3"/>
  <c r="X24" i="3"/>
  <c r="X25" i="3"/>
  <c r="X26" i="3"/>
  <c r="X27" i="3"/>
  <c r="X28" i="3"/>
  <c r="X29" i="3"/>
  <c r="X30" i="3"/>
  <c r="X31" i="3"/>
  <c r="X32" i="3"/>
  <c r="X33" i="3"/>
  <c r="X34" i="3"/>
  <c r="X35" i="3"/>
  <c r="X36" i="3"/>
  <c r="X37" i="3"/>
  <c r="X38" i="3"/>
  <c r="X39" i="3"/>
  <c r="X40" i="3"/>
  <c r="X41" i="3"/>
  <c r="X42" i="3"/>
  <c r="X43" i="3"/>
  <c r="X44" i="3"/>
  <c r="X45" i="3"/>
  <c r="X46" i="3"/>
  <c r="X47" i="3"/>
  <c r="X48" i="3"/>
  <c r="X49" i="3"/>
  <c r="X50" i="3"/>
  <c r="X51" i="3"/>
  <c r="X52" i="3"/>
  <c r="X53" i="3"/>
  <c r="X54" i="3"/>
  <c r="X55" i="3"/>
  <c r="X56" i="3"/>
  <c r="X57" i="3"/>
  <c r="X58" i="3"/>
  <c r="X59" i="3"/>
  <c r="X60" i="3"/>
  <c r="X61" i="3"/>
  <c r="X62" i="3"/>
  <c r="X63" i="3"/>
  <c r="X64" i="3"/>
  <c r="X65" i="3"/>
  <c r="X66" i="3"/>
  <c r="X67" i="3"/>
  <c r="X68" i="3"/>
  <c r="X69" i="3"/>
  <c r="X70" i="3"/>
  <c r="X71" i="3"/>
  <c r="X72" i="3"/>
  <c r="X73" i="3"/>
  <c r="X74" i="3"/>
  <c r="X75" i="3"/>
  <c r="X76" i="3"/>
  <c r="X77" i="3"/>
  <c r="X78" i="3"/>
  <c r="X79" i="3"/>
  <c r="X80" i="3"/>
  <c r="X81" i="3"/>
  <c r="X82" i="3"/>
  <c r="X83" i="3"/>
  <c r="X84" i="3"/>
  <c r="X85" i="3"/>
  <c r="X86" i="3"/>
  <c r="X87" i="3"/>
  <c r="X88" i="3"/>
  <c r="X89" i="3"/>
  <c r="X90" i="3"/>
  <c r="X91" i="3"/>
  <c r="X92" i="3"/>
  <c r="X93" i="3"/>
  <c r="X94" i="3"/>
  <c r="X95" i="3"/>
  <c r="X96" i="3"/>
  <c r="X97" i="3"/>
  <c r="X98" i="3"/>
  <c r="X99" i="3"/>
  <c r="X100" i="3"/>
  <c r="X101" i="3"/>
  <c r="X102" i="3"/>
  <c r="X103" i="3"/>
  <c r="X104" i="3"/>
  <c r="X105" i="3"/>
  <c r="X106" i="3"/>
  <c r="X107" i="3"/>
  <c r="X108" i="3"/>
  <c r="X109" i="3"/>
  <c r="X110" i="3"/>
  <c r="X111" i="3"/>
  <c r="X112" i="3"/>
  <c r="X113" i="3"/>
  <c r="X114" i="3"/>
  <c r="X115" i="3"/>
  <c r="X116" i="3"/>
  <c r="X117" i="3"/>
  <c r="X118" i="3"/>
  <c r="X119" i="3"/>
  <c r="X120" i="3"/>
  <c r="X121" i="3"/>
  <c r="X122" i="3"/>
  <c r="X123" i="3"/>
  <c r="X124" i="3"/>
  <c r="X125" i="3"/>
  <c r="X126" i="3"/>
  <c r="X127" i="3"/>
  <c r="X128" i="3"/>
  <c r="U3" i="3"/>
  <c r="U4" i="3"/>
  <c r="U5" i="3"/>
  <c r="U6" i="3"/>
  <c r="U7" i="3"/>
  <c r="U8" i="3"/>
  <c r="U9" i="3"/>
  <c r="U10" i="3"/>
  <c r="U11" i="3"/>
  <c r="U12" i="3"/>
  <c r="U13" i="3"/>
  <c r="U14" i="3"/>
  <c r="U15" i="3"/>
  <c r="U16" i="3"/>
  <c r="U17" i="3"/>
  <c r="U18" i="3"/>
  <c r="U19" i="3"/>
  <c r="U20" i="3"/>
  <c r="U21" i="3"/>
  <c r="U22" i="3"/>
  <c r="U23" i="3"/>
  <c r="U24" i="3"/>
  <c r="U26" i="3"/>
  <c r="U27" i="3"/>
  <c r="U28" i="3"/>
  <c r="U29" i="3"/>
  <c r="U30" i="3"/>
  <c r="U31" i="3"/>
  <c r="U32" i="3"/>
  <c r="U33" i="3"/>
  <c r="U34" i="3"/>
  <c r="U35" i="3"/>
  <c r="U36" i="3"/>
  <c r="U37" i="3"/>
  <c r="U38" i="3"/>
  <c r="U39" i="3"/>
  <c r="U40" i="3"/>
  <c r="U41" i="3"/>
  <c r="U42" i="3"/>
  <c r="U43" i="3"/>
  <c r="U44" i="3"/>
  <c r="U45" i="3"/>
  <c r="U46" i="3"/>
  <c r="U47" i="3"/>
  <c r="U48" i="3"/>
  <c r="U49" i="3"/>
  <c r="U50" i="3"/>
  <c r="U51" i="3"/>
  <c r="U52" i="3"/>
  <c r="U53" i="3"/>
  <c r="U54" i="3"/>
  <c r="U55" i="3"/>
  <c r="U56" i="3"/>
  <c r="U57" i="3"/>
  <c r="U58" i="3"/>
  <c r="U59" i="3"/>
  <c r="U60" i="3"/>
  <c r="U61" i="3"/>
  <c r="U62" i="3"/>
  <c r="U63" i="3"/>
  <c r="U64" i="3"/>
  <c r="U65" i="3"/>
  <c r="U66" i="3"/>
  <c r="U67" i="3"/>
  <c r="U68" i="3"/>
  <c r="U69" i="3"/>
  <c r="U70" i="3"/>
  <c r="U71" i="3"/>
  <c r="U72" i="3"/>
  <c r="U73" i="3"/>
  <c r="U74" i="3"/>
  <c r="U75" i="3"/>
  <c r="U76" i="3"/>
  <c r="U77" i="3"/>
  <c r="U78" i="3"/>
  <c r="U79" i="3"/>
  <c r="U80" i="3"/>
  <c r="U81" i="3"/>
  <c r="U82" i="3"/>
  <c r="U83" i="3"/>
  <c r="U84" i="3"/>
  <c r="U85" i="3"/>
  <c r="U86" i="3"/>
  <c r="U87" i="3"/>
  <c r="U88" i="3"/>
  <c r="U89" i="3"/>
  <c r="U90" i="3"/>
  <c r="U91" i="3"/>
  <c r="U92" i="3"/>
  <c r="U93" i="3"/>
  <c r="U94" i="3"/>
  <c r="U95" i="3"/>
  <c r="U96" i="3"/>
  <c r="U97" i="3"/>
  <c r="U98" i="3"/>
  <c r="U99" i="3"/>
  <c r="U100" i="3"/>
  <c r="U101" i="3"/>
  <c r="U102" i="3"/>
  <c r="U103" i="3"/>
  <c r="U104" i="3"/>
  <c r="U105" i="3"/>
  <c r="U106" i="3"/>
  <c r="U107" i="3"/>
  <c r="U108" i="3"/>
  <c r="U109" i="3"/>
  <c r="U110" i="3"/>
  <c r="U111" i="3"/>
  <c r="U112" i="3"/>
  <c r="U113" i="3"/>
  <c r="U114" i="3"/>
  <c r="U115" i="3"/>
  <c r="U116" i="3"/>
  <c r="U117" i="3"/>
  <c r="U118" i="3"/>
  <c r="U119" i="3"/>
  <c r="U120" i="3"/>
  <c r="U121" i="3"/>
  <c r="U122" i="3"/>
  <c r="U123" i="3"/>
  <c r="U124" i="3"/>
  <c r="U125" i="3"/>
  <c r="U126" i="3"/>
  <c r="U127" i="3"/>
  <c r="R3" i="3"/>
  <c r="R4" i="3"/>
  <c r="R5" i="3"/>
  <c r="R6" i="3"/>
  <c r="R7" i="3"/>
  <c r="R8" i="3"/>
  <c r="R9" i="3"/>
  <c r="R11" i="3"/>
  <c r="R12" i="3"/>
  <c r="R13" i="3"/>
  <c r="R14" i="3"/>
  <c r="R15" i="3"/>
  <c r="R16" i="3"/>
  <c r="R17" i="3"/>
  <c r="R18" i="3"/>
  <c r="R19" i="3"/>
  <c r="R20" i="3"/>
  <c r="R21" i="3"/>
  <c r="R22" i="3"/>
  <c r="R23" i="3"/>
  <c r="R26" i="3"/>
  <c r="R27" i="3"/>
  <c r="R28" i="3"/>
  <c r="R29" i="3"/>
  <c r="R30" i="3"/>
  <c r="R31" i="3"/>
  <c r="R32" i="3"/>
  <c r="R33" i="3"/>
  <c r="R34" i="3"/>
  <c r="R35" i="3"/>
  <c r="R36" i="3"/>
  <c r="R37" i="3"/>
  <c r="R38" i="3"/>
  <c r="R39" i="3"/>
  <c r="R41" i="3"/>
  <c r="R42" i="3"/>
  <c r="R43" i="3"/>
  <c r="R44" i="3"/>
  <c r="R45" i="3"/>
  <c r="R46" i="3"/>
  <c r="R47" i="3"/>
  <c r="R48" i="3"/>
  <c r="R49" i="3"/>
  <c r="R50" i="3"/>
  <c r="R51" i="3"/>
  <c r="R52" i="3"/>
  <c r="R53" i="3"/>
  <c r="R54" i="3"/>
  <c r="R55" i="3"/>
  <c r="R56" i="3"/>
  <c r="R57" i="3"/>
  <c r="R58" i="3"/>
  <c r="R59" i="3"/>
  <c r="R60" i="3"/>
  <c r="R61" i="3"/>
  <c r="R62" i="3"/>
  <c r="R63" i="3"/>
  <c r="R64" i="3"/>
  <c r="R65" i="3"/>
  <c r="R66" i="3"/>
  <c r="R67" i="3"/>
  <c r="R68" i="3"/>
  <c r="R69" i="3"/>
  <c r="R70" i="3"/>
  <c r="R71" i="3"/>
  <c r="R72" i="3"/>
  <c r="R73" i="3"/>
  <c r="R74" i="3"/>
  <c r="R75" i="3"/>
  <c r="R76" i="3"/>
  <c r="R77" i="3"/>
  <c r="R78" i="3"/>
  <c r="R79" i="3"/>
  <c r="R80" i="3"/>
  <c r="R81" i="3"/>
  <c r="R82" i="3"/>
  <c r="R83" i="3"/>
  <c r="R84" i="3"/>
  <c r="R85" i="3"/>
  <c r="R86" i="3"/>
  <c r="R87" i="3"/>
  <c r="R88" i="3"/>
  <c r="R89" i="3"/>
  <c r="R90" i="3"/>
  <c r="R91" i="3"/>
  <c r="R92" i="3"/>
  <c r="R93" i="3"/>
  <c r="R94" i="3"/>
  <c r="R95" i="3"/>
  <c r="R96" i="3"/>
  <c r="R97" i="3"/>
  <c r="R98" i="3"/>
  <c r="R99" i="3"/>
  <c r="R100" i="3"/>
  <c r="R101" i="3"/>
  <c r="R102" i="3"/>
  <c r="R103" i="3"/>
  <c r="R104" i="3"/>
  <c r="R105" i="3"/>
  <c r="R106" i="3"/>
  <c r="R107" i="3"/>
  <c r="R108" i="3"/>
  <c r="R109" i="3"/>
  <c r="R110" i="3"/>
  <c r="R111" i="3"/>
  <c r="R112" i="3"/>
  <c r="R113" i="3"/>
  <c r="R114" i="3"/>
  <c r="R115" i="3"/>
  <c r="R116" i="3"/>
  <c r="R117" i="3"/>
  <c r="R118" i="3"/>
  <c r="R119" i="3"/>
  <c r="R120" i="3"/>
  <c r="R121" i="3"/>
  <c r="R122" i="3"/>
  <c r="R123" i="3"/>
  <c r="R124" i="3"/>
  <c r="R125" i="3"/>
  <c r="R126" i="3"/>
  <c r="R127" i="3"/>
  <c r="R128" i="3"/>
  <c r="R129" i="3"/>
  <c r="O3" i="3"/>
  <c r="O4" i="3"/>
  <c r="O5" i="3"/>
  <c r="O6" i="3"/>
  <c r="O7" i="3"/>
  <c r="O8" i="3"/>
  <c r="O9" i="3"/>
  <c r="O11" i="3"/>
  <c r="O12" i="3"/>
  <c r="O13" i="3"/>
  <c r="O14" i="3"/>
  <c r="O15" i="3"/>
  <c r="O16" i="3"/>
  <c r="O17" i="3"/>
  <c r="O18" i="3"/>
  <c r="O19" i="3"/>
  <c r="O20" i="3"/>
  <c r="O21" i="3"/>
  <c r="O22" i="3"/>
  <c r="O23" i="3"/>
  <c r="O24" i="3"/>
  <c r="O26" i="3"/>
  <c r="O29" i="3"/>
  <c r="O30" i="3"/>
  <c r="O31" i="3"/>
  <c r="O32" i="3"/>
  <c r="O33" i="3"/>
  <c r="O34" i="3"/>
  <c r="O35" i="3"/>
  <c r="O36" i="3"/>
  <c r="O38" i="3"/>
  <c r="O39" i="3"/>
  <c r="O40" i="3"/>
  <c r="O41" i="3"/>
  <c r="O42" i="3"/>
  <c r="O43" i="3"/>
  <c r="O45" i="3"/>
  <c r="O46" i="3"/>
  <c r="O47" i="3"/>
  <c r="O48" i="3"/>
  <c r="O49" i="3"/>
  <c r="O50" i="3"/>
  <c r="O51" i="3"/>
  <c r="O52" i="3"/>
  <c r="O53" i="3"/>
  <c r="O54" i="3"/>
  <c r="O55" i="3"/>
  <c r="O56" i="3"/>
  <c r="O57" i="3"/>
  <c r="O58" i="3"/>
  <c r="O59" i="3"/>
  <c r="O60" i="3"/>
  <c r="O61" i="3"/>
  <c r="O62" i="3"/>
  <c r="O63" i="3"/>
  <c r="O64" i="3"/>
  <c r="O65" i="3"/>
  <c r="O66" i="3"/>
  <c r="O67" i="3"/>
  <c r="O68" i="3"/>
  <c r="O69" i="3"/>
  <c r="O70" i="3"/>
  <c r="O71" i="3"/>
  <c r="O72" i="3"/>
  <c r="O73" i="3"/>
  <c r="O74" i="3"/>
  <c r="O75" i="3"/>
  <c r="O76" i="3"/>
  <c r="O77" i="3"/>
  <c r="O78" i="3"/>
  <c r="O79" i="3"/>
  <c r="O80" i="3"/>
  <c r="O81" i="3"/>
  <c r="O82" i="3"/>
  <c r="O83" i="3"/>
  <c r="O84" i="3"/>
  <c r="O85" i="3"/>
  <c r="O86" i="3"/>
  <c r="O87" i="3"/>
  <c r="O88" i="3"/>
  <c r="O89" i="3"/>
  <c r="O90" i="3"/>
  <c r="O91" i="3"/>
  <c r="O92" i="3"/>
  <c r="O93" i="3"/>
  <c r="O94" i="3"/>
  <c r="O95" i="3"/>
  <c r="O96" i="3"/>
  <c r="O97" i="3"/>
  <c r="O98" i="3"/>
  <c r="O99" i="3"/>
  <c r="O100" i="3"/>
  <c r="O101" i="3"/>
  <c r="O102" i="3"/>
  <c r="O103" i="3"/>
  <c r="O104" i="3"/>
  <c r="O105" i="3"/>
  <c r="O106" i="3"/>
  <c r="O107" i="3"/>
  <c r="O108" i="3"/>
  <c r="O109" i="3"/>
  <c r="O110" i="3"/>
  <c r="O111" i="3"/>
  <c r="O112" i="3"/>
  <c r="O113" i="3"/>
  <c r="O114" i="3"/>
  <c r="O115" i="3"/>
  <c r="O116" i="3"/>
  <c r="O117" i="3"/>
  <c r="O118" i="3"/>
  <c r="O119" i="3"/>
  <c r="O120" i="3"/>
  <c r="O121" i="3"/>
  <c r="O122" i="3"/>
  <c r="O123" i="3"/>
  <c r="O124" i="3"/>
  <c r="O125" i="3"/>
  <c r="O126" i="3"/>
  <c r="O127" i="3"/>
  <c r="O128" i="3"/>
  <c r="O129" i="3"/>
  <c r="O130" i="3"/>
  <c r="L3" i="3"/>
  <c r="L4" i="3"/>
  <c r="L5" i="3"/>
  <c r="L6" i="3"/>
  <c r="L7" i="3"/>
  <c r="L8" i="3"/>
  <c r="L9" i="3"/>
  <c r="L11" i="3"/>
  <c r="L13" i="3"/>
  <c r="L14" i="3"/>
  <c r="L15" i="3"/>
  <c r="L16" i="3"/>
  <c r="L17" i="3"/>
  <c r="L18" i="3"/>
  <c r="L19" i="3"/>
  <c r="L20" i="3"/>
  <c r="L21" i="3"/>
  <c r="L22" i="3"/>
  <c r="L23" i="3"/>
  <c r="L24" i="3"/>
  <c r="L25" i="3"/>
  <c r="L26" i="3"/>
  <c r="L29" i="3"/>
  <c r="L30" i="3"/>
  <c r="L31" i="3"/>
  <c r="L32" i="3"/>
  <c r="L33" i="3"/>
  <c r="L34" i="3"/>
  <c r="L35" i="3"/>
  <c r="L36" i="3"/>
  <c r="L37" i="3"/>
  <c r="L38" i="3"/>
  <c r="L39" i="3"/>
  <c r="L40" i="3"/>
  <c r="L43" i="3"/>
  <c r="L45" i="3"/>
  <c r="L46" i="3"/>
  <c r="L47" i="3"/>
  <c r="L48" i="3"/>
  <c r="L49" i="3"/>
  <c r="L50" i="3"/>
  <c r="L51" i="3"/>
  <c r="L52" i="3"/>
  <c r="L53" i="3"/>
  <c r="L54" i="3"/>
  <c r="L55" i="3"/>
  <c r="L56" i="3"/>
  <c r="L57" i="3"/>
  <c r="L58" i="3"/>
  <c r="L61" i="3"/>
  <c r="L62" i="3"/>
  <c r="L63" i="3"/>
  <c r="L66" i="3"/>
  <c r="L67" i="3"/>
  <c r="L68" i="3"/>
  <c r="L70" i="3"/>
  <c r="L71" i="3"/>
  <c r="L72" i="3"/>
  <c r="L73" i="3"/>
  <c r="L74" i="3"/>
  <c r="L75" i="3"/>
  <c r="L76" i="3"/>
  <c r="L77" i="3"/>
  <c r="L78" i="3"/>
  <c r="L79" i="3"/>
  <c r="L80" i="3"/>
  <c r="L81" i="3"/>
  <c r="L82" i="3"/>
  <c r="L83" i="3"/>
  <c r="L84" i="3"/>
  <c r="L85" i="3"/>
  <c r="L86" i="3"/>
  <c r="L87" i="3"/>
  <c r="L88" i="3"/>
  <c r="L89" i="3"/>
  <c r="L90" i="3"/>
  <c r="L91" i="3"/>
  <c r="L92" i="3"/>
  <c r="L93" i="3"/>
  <c r="L94" i="3"/>
  <c r="L95" i="3"/>
  <c r="L96" i="3"/>
  <c r="L97" i="3"/>
  <c r="L98" i="3"/>
  <c r="L99" i="3"/>
  <c r="L100" i="3"/>
  <c r="L101" i="3"/>
  <c r="L102" i="3"/>
  <c r="L103" i="3"/>
  <c r="L104" i="3"/>
  <c r="L105" i="3"/>
  <c r="L106" i="3"/>
  <c r="L107" i="3"/>
  <c r="L108" i="3"/>
  <c r="L109" i="3"/>
  <c r="L110" i="3"/>
  <c r="L111" i="3"/>
  <c r="L112" i="3"/>
  <c r="L113" i="3"/>
  <c r="L114" i="3"/>
  <c r="L115" i="3"/>
  <c r="L116" i="3"/>
  <c r="L117" i="3"/>
  <c r="L118" i="3"/>
  <c r="L119" i="3"/>
  <c r="L120" i="3"/>
  <c r="L121" i="3"/>
  <c r="L122" i="3"/>
  <c r="L123" i="3"/>
  <c r="L124" i="3"/>
  <c r="L125" i="3"/>
  <c r="L126" i="3"/>
  <c r="I3" i="3"/>
  <c r="I4" i="3"/>
  <c r="I5" i="3"/>
  <c r="I7" i="3"/>
  <c r="I11" i="3"/>
  <c r="I12" i="3"/>
  <c r="I13" i="3"/>
  <c r="I14" i="3"/>
  <c r="I15" i="3"/>
  <c r="I19" i="3"/>
  <c r="I20" i="3"/>
  <c r="I21" i="3"/>
  <c r="I25" i="3"/>
  <c r="I26" i="3"/>
  <c r="I27" i="3"/>
  <c r="I28" i="3"/>
  <c r="I29" i="3"/>
  <c r="I31" i="3"/>
  <c r="I35" i="3"/>
  <c r="I36" i="3"/>
  <c r="I38" i="3"/>
  <c r="I40" i="3"/>
  <c r="I41" i="3"/>
  <c r="I42" i="3"/>
  <c r="I43" i="3"/>
  <c r="I45" i="3"/>
  <c r="I53" i="3"/>
  <c r="I56" i="3"/>
  <c r="I58" i="3"/>
  <c r="I59" i="3"/>
  <c r="I60" i="3"/>
  <c r="I61" i="3"/>
  <c r="I62" i="3"/>
  <c r="I63" i="3"/>
  <c r="I70" i="3"/>
  <c r="I71" i="3"/>
  <c r="I72" i="3"/>
  <c r="I73" i="3"/>
  <c r="I74" i="3"/>
  <c r="I75" i="3"/>
  <c r="I76" i="3"/>
  <c r="I77" i="3"/>
  <c r="I78" i="3"/>
  <c r="I79" i="3"/>
  <c r="I80" i="3"/>
  <c r="I81" i="3"/>
  <c r="I82" i="3"/>
  <c r="I83" i="3"/>
  <c r="I84" i="3"/>
  <c r="I85" i="3"/>
  <c r="I86" i="3"/>
  <c r="I87" i="3"/>
  <c r="I88" i="3"/>
  <c r="I89" i="3"/>
  <c r="I90" i="3"/>
  <c r="I91" i="3"/>
  <c r="I92" i="3"/>
  <c r="I93" i="3"/>
  <c r="I94" i="3"/>
  <c r="I95" i="3"/>
  <c r="I96" i="3"/>
  <c r="I97" i="3"/>
  <c r="I98" i="3"/>
  <c r="I99" i="3"/>
  <c r="I100" i="3"/>
  <c r="I101" i="3"/>
  <c r="I102" i="3"/>
  <c r="I103" i="3"/>
  <c r="I104" i="3"/>
  <c r="I105" i="3"/>
  <c r="I106" i="3"/>
  <c r="I107" i="3"/>
  <c r="I108" i="3"/>
  <c r="I109" i="3"/>
  <c r="I110" i="3"/>
  <c r="I111" i="3"/>
  <c r="I112" i="3"/>
  <c r="I113" i="3"/>
  <c r="I114" i="3"/>
  <c r="I115" i="3"/>
  <c r="I116" i="3"/>
  <c r="I117" i="3"/>
  <c r="I118" i="3"/>
  <c r="I119" i="3"/>
  <c r="I120" i="3"/>
  <c r="I121" i="3"/>
  <c r="I122" i="3"/>
  <c r="I123" i="3"/>
  <c r="I124" i="3"/>
  <c r="I125" i="3"/>
  <c r="I126" i="3"/>
  <c r="I127" i="3"/>
  <c r="I128" i="3"/>
  <c r="F4" i="3"/>
  <c r="F5" i="3"/>
  <c r="AG2" i="3"/>
  <c r="AD2" i="3"/>
  <c r="AA2" i="3"/>
  <c r="X2" i="3"/>
  <c r="U2" i="3"/>
  <c r="R2" i="3"/>
  <c r="O2" i="3"/>
  <c r="L2" i="3"/>
  <c r="I2" i="3"/>
  <c r="F2" i="3"/>
  <c r="L3" i="5"/>
  <c r="I16" i="3" s="1"/>
  <c r="L4" i="5"/>
  <c r="F14" i="3" s="1"/>
  <c r="L5" i="5"/>
  <c r="L6" i="5"/>
  <c r="F32" i="3" s="1"/>
  <c r="L7" i="5"/>
  <c r="F22" i="3" s="1"/>
  <c r="L8" i="5"/>
  <c r="L9" i="5"/>
  <c r="R40" i="3" s="1"/>
  <c r="L10" i="5"/>
  <c r="I6" i="3" s="1"/>
  <c r="L11" i="5"/>
  <c r="I37" i="3" s="1"/>
  <c r="L12" i="5"/>
  <c r="L13" i="5"/>
  <c r="L14" i="5"/>
  <c r="I8" i="3" s="1"/>
  <c r="L15" i="5"/>
  <c r="I9" i="3" s="1"/>
  <c r="L16" i="5"/>
  <c r="I10" i="3" s="1"/>
  <c r="L17" i="5"/>
  <c r="L10" i="3" s="1"/>
  <c r="L18" i="5"/>
  <c r="O37" i="3" s="1"/>
  <c r="L19" i="5"/>
  <c r="R24" i="3" s="1"/>
  <c r="L20" i="5"/>
  <c r="L60" i="3" s="1"/>
  <c r="L21" i="5"/>
  <c r="L12" i="3" s="1"/>
  <c r="L22" i="5"/>
  <c r="L23" i="5"/>
  <c r="L24" i="5"/>
  <c r="I18" i="3" s="1"/>
  <c r="L25" i="5"/>
  <c r="F19" i="3" s="1"/>
  <c r="L26" i="5"/>
  <c r="F20" i="3" s="1"/>
  <c r="L27" i="5"/>
  <c r="F21" i="3" s="1"/>
  <c r="L28" i="5"/>
  <c r="L29" i="5"/>
  <c r="I23" i="3" s="1"/>
  <c r="L30" i="5"/>
  <c r="L31" i="5"/>
  <c r="O25" i="3" s="1"/>
  <c r="L32" i="5"/>
  <c r="L27" i="3" s="1"/>
  <c r="L33" i="5"/>
  <c r="O27" i="3" s="1"/>
  <c r="L34" i="5"/>
  <c r="L28" i="3" s="1"/>
  <c r="L35" i="5"/>
  <c r="I30" i="3" s="1"/>
  <c r="L36" i="5"/>
  <c r="L37" i="5"/>
  <c r="L38" i="5"/>
  <c r="I33" i="3" s="1"/>
  <c r="L39" i="5"/>
  <c r="I34" i="3" s="1"/>
  <c r="L40" i="5"/>
  <c r="L41" i="5"/>
  <c r="L42" i="5"/>
  <c r="L43" i="5"/>
  <c r="F67" i="3" s="1"/>
  <c r="L44" i="5"/>
  <c r="L45" i="5"/>
  <c r="F46" i="3" s="1"/>
  <c r="L46" i="5"/>
  <c r="L41" i="3" s="1"/>
  <c r="L47" i="5"/>
  <c r="F42" i="3" s="1"/>
  <c r="L48" i="5"/>
  <c r="F53" i="3" s="1"/>
  <c r="L49" i="5"/>
  <c r="F47" i="3" s="1"/>
  <c r="L50" i="5"/>
  <c r="I54" i="3" s="1"/>
  <c r="L51" i="5"/>
  <c r="L44" i="3" s="1"/>
  <c r="L52" i="5"/>
  <c r="L53" i="5"/>
  <c r="I66" i="3" s="1"/>
  <c r="L54" i="5"/>
  <c r="L55" i="5"/>
  <c r="L56" i="5"/>
  <c r="F58" i="3" s="1"/>
  <c r="L57" i="5"/>
  <c r="L58" i="5"/>
  <c r="I64" i="3" s="1"/>
  <c r="L59" i="5"/>
  <c r="F66" i="3" s="1"/>
  <c r="L60" i="5"/>
  <c r="F61" i="3" s="1"/>
  <c r="L61" i="5"/>
  <c r="F62" i="3" s="1"/>
  <c r="L62" i="5"/>
  <c r="F63" i="3" s="1"/>
  <c r="L63" i="5"/>
  <c r="F64" i="3" s="1"/>
  <c r="L64" i="5"/>
  <c r="F65" i="3" s="1"/>
  <c r="L65" i="5"/>
  <c r="I68" i="3" s="1"/>
  <c r="L66" i="5"/>
  <c r="F69" i="3" s="1"/>
  <c r="L67" i="5"/>
  <c r="F70" i="3" s="1"/>
  <c r="L68" i="5"/>
  <c r="F71" i="3" s="1"/>
  <c r="L69" i="5"/>
  <c r="L70" i="5"/>
  <c r="L71" i="5"/>
  <c r="L72" i="5"/>
  <c r="L73" i="5"/>
  <c r="L74" i="5"/>
  <c r="L75" i="5"/>
  <c r="L76" i="5"/>
  <c r="L77" i="5"/>
  <c r="L78" i="5"/>
  <c r="L79" i="5"/>
  <c r="L80" i="5"/>
  <c r="L81" i="5"/>
  <c r="L82" i="5"/>
  <c r="L83" i="5"/>
  <c r="L84" i="5"/>
  <c r="L85" i="5"/>
  <c r="L86" i="5"/>
  <c r="L87" i="5"/>
  <c r="L88" i="5"/>
  <c r="L89" i="5"/>
  <c r="L90" i="5"/>
  <c r="L91" i="5"/>
  <c r="L92" i="5"/>
  <c r="L93" i="5"/>
  <c r="L94" i="5"/>
  <c r="L95" i="5"/>
  <c r="L96" i="5"/>
  <c r="L97" i="5"/>
  <c r="L98" i="5"/>
  <c r="L99" i="5"/>
  <c r="L100" i="5"/>
  <c r="L101" i="5"/>
  <c r="L102" i="5"/>
  <c r="L103" i="5"/>
  <c r="L104" i="5"/>
  <c r="L105" i="5"/>
  <c r="L106" i="5"/>
  <c r="L107" i="5"/>
  <c r="L108" i="5"/>
  <c r="L109" i="5"/>
  <c r="L110" i="5"/>
  <c r="L111" i="5"/>
  <c r="L112" i="5"/>
  <c r="L2" i="5"/>
  <c r="F30" i="3" s="1"/>
  <c r="G3" i="7"/>
  <c r="E40" i="4" s="1"/>
  <c r="G4" i="7"/>
  <c r="E71" i="4" s="1"/>
  <c r="G5" i="7"/>
  <c r="E72" i="4" s="1"/>
  <c r="G6" i="7"/>
  <c r="E131" i="4" s="1"/>
  <c r="G7" i="7"/>
  <c r="E61" i="4" s="1"/>
  <c r="G8" i="7"/>
  <c r="E63" i="4" s="1"/>
  <c r="G9" i="7"/>
  <c r="E88" i="4" s="1"/>
  <c r="G10" i="7"/>
  <c r="E133" i="4" s="1"/>
  <c r="G11" i="7"/>
  <c r="E166" i="4" s="1"/>
  <c r="G12" i="7"/>
  <c r="G13" i="7"/>
  <c r="G14" i="7"/>
  <c r="G15" i="7"/>
  <c r="G16" i="7"/>
  <c r="G17" i="7"/>
  <c r="G18" i="7"/>
  <c r="G19" i="7"/>
  <c r="G2" i="7"/>
  <c r="E119" i="4" s="1"/>
  <c r="D2" i="1"/>
  <c r="C2" i="1"/>
  <c r="D86" i="4"/>
  <c r="D139" i="4"/>
  <c r="D102" i="4"/>
  <c r="D27" i="4"/>
  <c r="D141" i="4"/>
  <c r="D101" i="4"/>
  <c r="D68" i="4"/>
  <c r="H187" i="4"/>
  <c r="D118" i="4"/>
  <c r="D127" i="4"/>
  <c r="D55" i="4"/>
  <c r="D90" i="4"/>
  <c r="H191" i="4"/>
  <c r="D168" i="4"/>
  <c r="D64" i="4"/>
  <c r="J184" i="4"/>
  <c r="D28" i="4"/>
  <c r="D33" i="4"/>
  <c r="D32" i="4"/>
  <c r="D11" i="4"/>
  <c r="J170" i="4"/>
  <c r="D128" i="4"/>
  <c r="D69" i="4"/>
  <c r="D87" i="4"/>
  <c r="D45" i="4"/>
  <c r="D148" i="4"/>
  <c r="D65" i="4"/>
  <c r="D79" i="4"/>
  <c r="D137" i="4"/>
  <c r="D14" i="4"/>
  <c r="D26" i="4"/>
  <c r="D2" i="4"/>
  <c r="D158" i="4"/>
  <c r="D8" i="4"/>
  <c r="H178" i="4"/>
  <c r="D43" i="4"/>
  <c r="D50" i="4"/>
  <c r="D157" i="4"/>
  <c r="D75" i="4"/>
  <c r="D151" i="4"/>
  <c r="D161" i="4"/>
  <c r="D54" i="4"/>
  <c r="H180" i="4"/>
  <c r="D103" i="4"/>
  <c r="D123" i="4"/>
  <c r="D89" i="4"/>
  <c r="D23" i="4"/>
  <c r="D46" i="4"/>
  <c r="D98" i="4"/>
  <c r="D12" i="4"/>
  <c r="D136" i="4"/>
  <c r="D156" i="4"/>
  <c r="D9" i="4"/>
  <c r="D95" i="4"/>
  <c r="D13" i="4"/>
  <c r="D34" i="4"/>
  <c r="D113" i="4"/>
  <c r="D70" i="4"/>
  <c r="D73" i="4"/>
  <c r="D165" i="4"/>
  <c r="D48" i="4"/>
  <c r="D155" i="4"/>
  <c r="D5" i="4"/>
  <c r="D120" i="4"/>
  <c r="D61" i="4"/>
  <c r="J179" i="4"/>
  <c r="D119" i="4"/>
  <c r="D152" i="4"/>
  <c r="J177" i="4"/>
  <c r="D63" i="4"/>
  <c r="J181" i="4"/>
  <c r="D51" i="4"/>
  <c r="D67" i="4"/>
  <c r="D49" i="4"/>
  <c r="D100" i="4"/>
  <c r="D114" i="4"/>
  <c r="D142" i="4"/>
  <c r="D35" i="4"/>
  <c r="J189" i="4"/>
  <c r="D24" i="4"/>
  <c r="D36" i="4"/>
  <c r="D88" i="4"/>
  <c r="D167" i="4"/>
  <c r="H173" i="4"/>
  <c r="D19" i="4"/>
  <c r="D154" i="4"/>
  <c r="D134" i="4"/>
  <c r="H185" i="4"/>
  <c r="H179" i="4"/>
  <c r="D92" i="4"/>
  <c r="D56" i="4"/>
  <c r="J171" i="4"/>
  <c r="J178" i="4"/>
  <c r="D106" i="4"/>
  <c r="D125" i="4"/>
  <c r="D83" i="4"/>
  <c r="D124" i="4"/>
  <c r="D47" i="4"/>
  <c r="D81" i="4"/>
  <c r="H176" i="4"/>
  <c r="J180" i="4"/>
  <c r="D22" i="4"/>
  <c r="D59" i="4"/>
  <c r="D29" i="4"/>
  <c r="D52" i="4"/>
  <c r="D160" i="4"/>
  <c r="D130" i="4"/>
  <c r="D147" i="4"/>
  <c r="D82" i="4"/>
  <c r="D144" i="4"/>
  <c r="D129" i="4"/>
  <c r="D20" i="4"/>
  <c r="D162" i="4"/>
  <c r="D108" i="4"/>
  <c r="D140" i="4"/>
  <c r="J190" i="4"/>
  <c r="D7" i="4"/>
  <c r="D60" i="4"/>
  <c r="D4" i="4"/>
  <c r="H174" i="4"/>
  <c r="D91" i="4"/>
  <c r="D78" i="4"/>
  <c r="D109" i="4"/>
  <c r="D71" i="4"/>
  <c r="H184" i="4"/>
  <c r="H182" i="4"/>
  <c r="J172" i="4"/>
  <c r="D72" i="4"/>
  <c r="D25" i="4"/>
  <c r="D77" i="4"/>
  <c r="D163" i="4"/>
  <c r="D44" i="4"/>
  <c r="H190" i="4"/>
  <c r="D96" i="4"/>
  <c r="J176" i="4"/>
  <c r="D117" i="4"/>
  <c r="D138" i="4"/>
  <c r="D6" i="4"/>
  <c r="D84" i="4"/>
  <c r="H188" i="4"/>
  <c r="J182" i="4"/>
  <c r="D62" i="4"/>
  <c r="D58" i="4"/>
  <c r="D41" i="4"/>
  <c r="D53" i="4"/>
  <c r="D122" i="4"/>
  <c r="J174" i="4"/>
  <c r="D110" i="4"/>
  <c r="H183" i="4"/>
  <c r="D104" i="4"/>
  <c r="D94" i="4"/>
  <c r="D15" i="4"/>
  <c r="D21" i="4"/>
  <c r="J175" i="4"/>
  <c r="J187" i="4"/>
  <c r="D16" i="4"/>
  <c r="D66" i="4"/>
  <c r="J186" i="4"/>
  <c r="D107" i="4"/>
  <c r="D76" i="4"/>
  <c r="D126" i="4"/>
  <c r="D153" i="4"/>
  <c r="D143" i="4"/>
  <c r="D112" i="4"/>
  <c r="D149" i="4"/>
  <c r="H189" i="4"/>
  <c r="D57" i="4"/>
  <c r="J191" i="4"/>
  <c r="D40" i="4"/>
  <c r="D18" i="4"/>
  <c r="H181" i="4"/>
  <c r="D93" i="4"/>
  <c r="H186" i="4"/>
  <c r="D17" i="4"/>
  <c r="J188" i="4"/>
  <c r="D164" i="4"/>
  <c r="D145" i="4"/>
  <c r="H175" i="4"/>
  <c r="D115" i="4"/>
  <c r="H177" i="4"/>
  <c r="H170" i="4"/>
  <c r="D85" i="4"/>
  <c r="J185" i="4"/>
  <c r="D146" i="4"/>
  <c r="D131" i="4"/>
  <c r="D38" i="4"/>
  <c r="D159" i="4"/>
  <c r="D42" i="4"/>
  <c r="D135" i="4"/>
  <c r="D74" i="4"/>
  <c r="H172" i="4"/>
  <c r="D80" i="4"/>
  <c r="D111" i="4"/>
  <c r="D39" i="4"/>
  <c r="D99" i="4"/>
  <c r="D3" i="4"/>
  <c r="J183" i="4"/>
  <c r="D10" i="4"/>
  <c r="D116" i="4"/>
  <c r="D37" i="4"/>
  <c r="D132" i="4"/>
  <c r="D150" i="4"/>
  <c r="J173" i="4"/>
  <c r="D31" i="4"/>
  <c r="D30" i="4"/>
  <c r="D97" i="4"/>
  <c r="D166" i="4"/>
  <c r="D133" i="4"/>
  <c r="D121" i="4"/>
  <c r="H171" i="4"/>
  <c r="D105" i="4"/>
  <c r="F45" i="3" l="1"/>
  <c r="F29" i="3"/>
  <c r="F13" i="3"/>
  <c r="E37" i="4"/>
  <c r="E20" i="4"/>
  <c r="E4" i="4"/>
  <c r="E117" i="4"/>
  <c r="E101" i="4"/>
  <c r="E85" i="4"/>
  <c r="E67" i="4"/>
  <c r="E52" i="4"/>
  <c r="E160" i="4"/>
  <c r="E144" i="4"/>
  <c r="E128" i="4"/>
  <c r="F60" i="3"/>
  <c r="F44" i="3"/>
  <c r="F28" i="3"/>
  <c r="F12" i="3"/>
  <c r="E36" i="4"/>
  <c r="E21" i="4"/>
  <c r="E3" i="4"/>
  <c r="E116" i="4"/>
  <c r="E100" i="4"/>
  <c r="E84" i="4"/>
  <c r="E69" i="4"/>
  <c r="E53" i="4"/>
  <c r="E159" i="4"/>
  <c r="E143" i="4"/>
  <c r="E127" i="4"/>
  <c r="F59" i="3"/>
  <c r="F43" i="3"/>
  <c r="F27" i="3"/>
  <c r="F11" i="3"/>
  <c r="E35" i="4"/>
  <c r="E18" i="4"/>
  <c r="E5" i="4"/>
  <c r="E115" i="4"/>
  <c r="E99" i="4"/>
  <c r="E83" i="4"/>
  <c r="E68" i="4"/>
  <c r="E50" i="4"/>
  <c r="E158" i="4"/>
  <c r="E142" i="4"/>
  <c r="E126" i="4"/>
  <c r="F26" i="3"/>
  <c r="F10" i="3"/>
  <c r="E17" i="4"/>
  <c r="E114" i="4"/>
  <c r="E98" i="4"/>
  <c r="E82" i="4"/>
  <c r="E64" i="4"/>
  <c r="E49" i="4"/>
  <c r="E157" i="4"/>
  <c r="E141" i="4"/>
  <c r="E125" i="4"/>
  <c r="F57" i="3"/>
  <c r="F41" i="3"/>
  <c r="F9" i="3"/>
  <c r="E33" i="4"/>
  <c r="E19" i="4"/>
  <c r="E97" i="4"/>
  <c r="E80" i="4"/>
  <c r="E51" i="4"/>
  <c r="E156" i="4"/>
  <c r="E140" i="4"/>
  <c r="E124" i="4"/>
  <c r="F56" i="3"/>
  <c r="F24" i="3"/>
  <c r="F8" i="3"/>
  <c r="E32" i="4"/>
  <c r="E112" i="4"/>
  <c r="E96" i="4"/>
  <c r="E81" i="4"/>
  <c r="E48" i="4"/>
  <c r="E155" i="4"/>
  <c r="E139" i="4"/>
  <c r="E123" i="4"/>
  <c r="I55" i="3"/>
  <c r="I39" i="3"/>
  <c r="I22" i="3"/>
  <c r="F55" i="3"/>
  <c r="F39" i="3"/>
  <c r="F23" i="3"/>
  <c r="F7" i="3"/>
  <c r="E31" i="4"/>
  <c r="E15" i="4"/>
  <c r="E111" i="4"/>
  <c r="E95" i="4"/>
  <c r="E78" i="4"/>
  <c r="E47" i="4"/>
  <c r="E154" i="4"/>
  <c r="E138" i="4"/>
  <c r="E122" i="4"/>
  <c r="F54" i="3"/>
  <c r="F38" i="3"/>
  <c r="F6" i="3"/>
  <c r="E30" i="4"/>
  <c r="E14" i="4"/>
  <c r="E110" i="4"/>
  <c r="E94" i="4"/>
  <c r="E79" i="4"/>
  <c r="E62" i="4"/>
  <c r="E46" i="4"/>
  <c r="E169" i="4"/>
  <c r="E153" i="4"/>
  <c r="E137" i="4"/>
  <c r="E121" i="4"/>
  <c r="F37" i="3"/>
  <c r="E29" i="4"/>
  <c r="E13" i="4"/>
  <c r="E109" i="4"/>
  <c r="E90" i="4"/>
  <c r="E77" i="4"/>
  <c r="E60" i="4"/>
  <c r="E45" i="4"/>
  <c r="E168" i="4"/>
  <c r="E152" i="4"/>
  <c r="E136" i="4"/>
  <c r="F68" i="3"/>
  <c r="F52" i="3"/>
  <c r="F36" i="3"/>
  <c r="E28" i="4"/>
  <c r="E12" i="4"/>
  <c r="E108" i="4"/>
  <c r="E92" i="4"/>
  <c r="E76" i="4"/>
  <c r="E44" i="4"/>
  <c r="E167" i="4"/>
  <c r="E151" i="4"/>
  <c r="E135" i="4"/>
  <c r="E134" i="4"/>
  <c r="F50" i="3"/>
  <c r="F34" i="3"/>
  <c r="F18" i="3"/>
  <c r="E27" i="4"/>
  <c r="E10" i="4"/>
  <c r="E106" i="4"/>
  <c r="E89" i="4"/>
  <c r="E74" i="4"/>
  <c r="E58" i="4"/>
  <c r="E41" i="4"/>
  <c r="E165" i="4"/>
  <c r="E149" i="4"/>
  <c r="L69" i="3"/>
  <c r="E236" i="4"/>
  <c r="E211" i="4"/>
  <c r="E243" i="4"/>
  <c r="E214" i="4"/>
  <c r="E200" i="4"/>
  <c r="E182" i="4"/>
  <c r="E185" i="4"/>
  <c r="I52" i="3"/>
  <c r="I51" i="3"/>
  <c r="E91" i="4"/>
  <c r="E43" i="4"/>
  <c r="E246" i="4"/>
  <c r="E215" i="4"/>
  <c r="E201" i="4"/>
  <c r="E218" i="4"/>
  <c r="I50" i="3"/>
  <c r="I17" i="3"/>
  <c r="E203" i="4"/>
  <c r="E220" i="4"/>
  <c r="E206" i="4"/>
  <c r="E238" i="4"/>
  <c r="E224" i="4"/>
  <c r="E195" i="4"/>
  <c r="E212" i="4"/>
  <c r="E228" i="4"/>
  <c r="E198" i="4"/>
  <c r="E232" i="4"/>
  <c r="E184" i="4"/>
  <c r="E172" i="4"/>
  <c r="E188" i="4"/>
  <c r="E191" i="4"/>
  <c r="E180" i="4"/>
  <c r="E176" i="4"/>
  <c r="F3" i="3"/>
  <c r="I65" i="3"/>
  <c r="I49" i="3"/>
  <c r="I32" i="3"/>
  <c r="O44" i="3"/>
  <c r="O28" i="3"/>
  <c r="F49" i="3"/>
  <c r="F33" i="3"/>
  <c r="F17" i="3"/>
  <c r="E25" i="4"/>
  <c r="E8" i="4"/>
  <c r="E105" i="4"/>
  <c r="E57" i="4"/>
  <c r="E42" i="4"/>
  <c r="E164" i="4"/>
  <c r="E148" i="4"/>
  <c r="E132" i="4"/>
  <c r="F48" i="3"/>
  <c r="F16" i="3"/>
  <c r="E2" i="4"/>
  <c r="E24" i="4"/>
  <c r="E7" i="4"/>
  <c r="E120" i="4"/>
  <c r="E104" i="4"/>
  <c r="E87" i="4"/>
  <c r="E56" i="4"/>
  <c r="E163" i="4"/>
  <c r="E147" i="4"/>
  <c r="E235" i="4"/>
  <c r="E204" i="4"/>
  <c r="E221" i="4"/>
  <c r="E207" i="4"/>
  <c r="E239" i="4"/>
  <c r="E192" i="4"/>
  <c r="E225" i="4"/>
  <c r="E210" i="4"/>
  <c r="E242" i="4"/>
  <c r="E196" i="4"/>
  <c r="E213" i="4"/>
  <c r="E229" i="4"/>
  <c r="E245" i="4"/>
  <c r="E199" i="4"/>
  <c r="E217" i="4"/>
  <c r="E233" i="4"/>
  <c r="E189" i="4"/>
  <c r="I24" i="3"/>
  <c r="E186" i="4"/>
  <c r="E174" i="4"/>
  <c r="E178" i="4"/>
  <c r="E170" i="4"/>
  <c r="I69" i="3"/>
  <c r="F51" i="3"/>
  <c r="E26" i="4"/>
  <c r="E59" i="4"/>
  <c r="E231" i="4"/>
  <c r="E183" i="4"/>
  <c r="E171" i="4"/>
  <c r="E175" i="4"/>
  <c r="E187" i="4"/>
  <c r="E179" i="4"/>
  <c r="I48" i="3"/>
  <c r="L59" i="3"/>
  <c r="R10" i="3"/>
  <c r="E222" i="4"/>
  <c r="E240" i="4"/>
  <c r="E226" i="4"/>
  <c r="I47" i="3"/>
  <c r="L42" i="3"/>
  <c r="O10" i="3"/>
  <c r="R25" i="3"/>
  <c r="F31" i="3"/>
  <c r="F15" i="3"/>
  <c r="E39" i="4"/>
  <c r="E22" i="4"/>
  <c r="E9" i="4"/>
  <c r="E103" i="4"/>
  <c r="E86" i="4"/>
  <c r="E73" i="4"/>
  <c r="E55" i="4"/>
  <c r="E162" i="4"/>
  <c r="E146" i="4"/>
  <c r="E130" i="4"/>
  <c r="I44" i="3"/>
  <c r="I57" i="3"/>
  <c r="L65" i="3"/>
  <c r="L64" i="3"/>
  <c r="E173" i="4"/>
  <c r="E177" i="4"/>
  <c r="E181" i="4"/>
  <c r="I67" i="3"/>
  <c r="E219" i="4"/>
  <c r="E205" i="4"/>
  <c r="E237" i="4"/>
  <c r="E223" i="4"/>
  <c r="E209" i="4"/>
  <c r="E241" i="4"/>
  <c r="E194" i="4"/>
  <c r="E227" i="4"/>
  <c r="E244" i="4"/>
  <c r="E216" i="4"/>
  <c r="E202" i="4"/>
  <c r="E234" i="4"/>
  <c r="E190" i="4"/>
  <c r="E208" i="4"/>
  <c r="E193" i="4"/>
  <c r="E197" i="4"/>
  <c r="E230" i="4"/>
  <c r="I46" i="3"/>
  <c r="E38" i="4"/>
  <c r="E23" i="4"/>
  <c r="E6" i="4"/>
  <c r="E118" i="4"/>
  <c r="E102" i="4"/>
  <c r="E93" i="4"/>
  <c r="E70" i="4"/>
  <c r="E54" i="4"/>
  <c r="E161" i="4"/>
  <c r="E145" i="4"/>
  <c r="E129" i="4"/>
  <c r="I185" i="4"/>
  <c r="I188" i="4"/>
  <c r="I173" i="4"/>
  <c r="I191" i="4"/>
  <c r="I171" i="4"/>
  <c r="I184" i="4"/>
  <c r="I174" i="4"/>
  <c r="I177" i="4"/>
  <c r="I183" i="4"/>
  <c r="I187" i="4"/>
  <c r="I182" i="4"/>
  <c r="I172" i="4"/>
  <c r="I175" i="4"/>
  <c r="I181" i="4"/>
  <c r="I190" i="4"/>
  <c r="I180" i="4"/>
  <c r="I170" i="4"/>
  <c r="I178" i="4"/>
  <c r="I186" i="4"/>
  <c r="I176" i="4"/>
  <c r="I189" i="4"/>
  <c r="I179" i="4"/>
  <c r="H17" i="4"/>
  <c r="I17" i="4" s="1"/>
  <c r="J17" i="4"/>
  <c r="J14" i="4"/>
  <c r="H14" i="4"/>
  <c r="I14" i="4" s="1"/>
  <c r="J22" i="4"/>
  <c r="H22" i="4"/>
  <c r="I22" i="4" s="1"/>
  <c r="J107" i="4"/>
  <c r="H107" i="4"/>
  <c r="I107" i="4" s="1"/>
  <c r="J37" i="4"/>
  <c r="H37" i="4"/>
  <c r="I37" i="4" s="1"/>
  <c r="H104" i="4"/>
  <c r="I104" i="4" s="1"/>
  <c r="J104" i="4"/>
  <c r="H12" i="4"/>
  <c r="I12" i="4" s="1"/>
  <c r="J12" i="4"/>
  <c r="J34" i="4"/>
  <c r="H34" i="4"/>
  <c r="I34" i="4" s="1"/>
  <c r="H72" i="4"/>
  <c r="I72" i="4" s="1"/>
  <c r="J72" i="4"/>
  <c r="H94" i="4"/>
  <c r="I94" i="4" s="1"/>
  <c r="J94" i="4"/>
  <c r="H28" i="4"/>
  <c r="I28" i="4" s="1"/>
  <c r="J28" i="4"/>
  <c r="H5" i="4"/>
  <c r="I5" i="4" s="1"/>
  <c r="J5" i="4"/>
  <c r="H31" i="4"/>
  <c r="I31" i="4" s="1"/>
  <c r="J31" i="4"/>
  <c r="J15" i="4"/>
  <c r="H15" i="4"/>
  <c r="I15" i="4" s="1"/>
  <c r="H115" i="4"/>
  <c r="I115" i="4" s="1"/>
  <c r="J115" i="4"/>
  <c r="H6" i="4"/>
  <c r="I6" i="4" s="1"/>
  <c r="J6" i="4"/>
  <c r="J3" i="4"/>
  <c r="H3" i="4"/>
  <c r="I3" i="4" s="1"/>
  <c r="J69" i="4"/>
  <c r="H69" i="4"/>
  <c r="I69" i="4" s="1"/>
  <c r="H76" i="4"/>
  <c r="I76" i="4" s="1"/>
  <c r="J76" i="4"/>
  <c r="H39" i="4"/>
  <c r="I39" i="4" s="1"/>
  <c r="J39" i="4"/>
  <c r="H46" i="4"/>
  <c r="I46" i="4" s="1"/>
  <c r="J46" i="4"/>
  <c r="H89" i="4"/>
  <c r="I89" i="4" s="1"/>
  <c r="J89" i="4"/>
  <c r="J82" i="4"/>
  <c r="H82" i="4"/>
  <c r="I82" i="4" s="1"/>
  <c r="J23" i="4"/>
  <c r="H23" i="4"/>
  <c r="I23" i="4" s="1"/>
  <c r="J9" i="4"/>
  <c r="H9" i="4"/>
  <c r="I9" i="4" s="1"/>
  <c r="H80" i="4"/>
  <c r="I80" i="4" s="1"/>
  <c r="J80" i="4"/>
  <c r="H64" i="4"/>
  <c r="I64" i="4" s="1"/>
  <c r="J64" i="4"/>
  <c r="H90" i="4"/>
  <c r="I90" i="4" s="1"/>
  <c r="J90" i="4"/>
  <c r="H10" i="4"/>
  <c r="I10" i="4" s="1"/>
  <c r="J10" i="4"/>
  <c r="H4" i="4"/>
  <c r="I4" i="4" s="1"/>
  <c r="J4" i="4"/>
  <c r="H43" i="4"/>
  <c r="I43" i="4" s="1"/>
  <c r="J43" i="4"/>
  <c r="J95" i="4"/>
  <c r="H95" i="4"/>
  <c r="I95" i="4" s="1"/>
  <c r="H40" i="4"/>
  <c r="I40" i="4" s="1"/>
  <c r="J40" i="4"/>
  <c r="J58" i="4"/>
  <c r="H58" i="4"/>
  <c r="I58" i="4" s="1"/>
  <c r="J25" i="4"/>
  <c r="H25" i="4"/>
  <c r="I25" i="4" s="1"/>
  <c r="H16" i="4"/>
  <c r="I16" i="4" s="1"/>
  <c r="J16" i="4"/>
  <c r="J21" i="4"/>
  <c r="H21" i="4"/>
  <c r="I21" i="4" s="1"/>
  <c r="H47" i="4"/>
  <c r="I47" i="4" s="1"/>
  <c r="J47" i="4"/>
  <c r="H88" i="4"/>
  <c r="I88" i="4" s="1"/>
  <c r="J88" i="4"/>
  <c r="H61" i="4"/>
  <c r="I61" i="4" s="1"/>
  <c r="J61" i="4"/>
  <c r="H93" i="4"/>
  <c r="I93" i="4" s="1"/>
  <c r="J93" i="4"/>
  <c r="J48" i="4"/>
  <c r="H48" i="4"/>
  <c r="I48" i="4" s="1"/>
  <c r="H114" i="4"/>
  <c r="I114" i="4" s="1"/>
  <c r="J114" i="4"/>
  <c r="J75" i="4"/>
  <c r="H75" i="4"/>
  <c r="I75" i="4" s="1"/>
  <c r="H101" i="4"/>
  <c r="I101" i="4" s="1"/>
  <c r="J101" i="4"/>
  <c r="J122" i="4"/>
  <c r="H122" i="4"/>
  <c r="I122" i="4" s="1"/>
  <c r="J36" i="4"/>
  <c r="H36" i="4"/>
  <c r="I36" i="4" s="1"/>
  <c r="J55" i="4"/>
  <c r="H55" i="4"/>
  <c r="I55" i="4" s="1"/>
  <c r="J130" i="4"/>
  <c r="H130" i="4"/>
  <c r="I130" i="4" s="1"/>
  <c r="J120" i="4"/>
  <c r="H120" i="4"/>
  <c r="I120" i="4" s="1"/>
  <c r="J30" i="4"/>
  <c r="H30" i="4"/>
  <c r="I30" i="4" s="1"/>
  <c r="H24" i="4"/>
  <c r="I24" i="4" s="1"/>
  <c r="J24" i="4"/>
  <c r="J83" i="4"/>
  <c r="H83" i="4"/>
  <c r="I83" i="4" s="1"/>
  <c r="J7" i="4"/>
  <c r="H7" i="4"/>
  <c r="I7" i="4" s="1"/>
  <c r="J117" i="4"/>
  <c r="H117" i="4"/>
  <c r="I117" i="4" s="1"/>
  <c r="H63" i="4"/>
  <c r="I63" i="4" s="1"/>
  <c r="J63" i="4"/>
  <c r="H98" i="4"/>
  <c r="I98" i="4" s="1"/>
  <c r="J98" i="4"/>
  <c r="H45" i="4"/>
  <c r="I45" i="4" s="1"/>
  <c r="J45" i="4"/>
  <c r="H18" i="4"/>
  <c r="I18" i="4" s="1"/>
  <c r="J18" i="4"/>
  <c r="J41" i="4"/>
  <c r="H41" i="4"/>
  <c r="I41" i="4" s="1"/>
  <c r="J60" i="4"/>
  <c r="H60" i="4"/>
  <c r="I60" i="4" s="1"/>
  <c r="H112" i="4"/>
  <c r="I112" i="4" s="1"/>
  <c r="J112" i="4"/>
  <c r="H118" i="4"/>
  <c r="I118" i="4" s="1"/>
  <c r="J118" i="4"/>
  <c r="J20" i="4"/>
  <c r="H20" i="4"/>
  <c r="I20" i="4" s="1"/>
  <c r="H51" i="4"/>
  <c r="I51" i="4" s="1"/>
  <c r="J51" i="4"/>
  <c r="H2" i="4"/>
  <c r="I2" i="4" s="1"/>
  <c r="J2" i="4"/>
  <c r="J49" i="4"/>
  <c r="H49" i="4"/>
  <c r="I49" i="4" s="1"/>
  <c r="H123" i="4"/>
  <c r="I123" i="4" s="1"/>
  <c r="J123" i="4"/>
  <c r="J57" i="4"/>
  <c r="H57" i="4"/>
  <c r="I57" i="4" s="1"/>
  <c r="H26" i="4"/>
  <c r="I26" i="4" s="1"/>
  <c r="J26" i="4"/>
  <c r="H77" i="4"/>
  <c r="I77" i="4" s="1"/>
  <c r="J77" i="4"/>
  <c r="H113" i="4"/>
  <c r="I113" i="4" s="1"/>
  <c r="J113" i="4"/>
  <c r="H32" i="4"/>
  <c r="I32" i="4" s="1"/>
  <c r="J32" i="4"/>
  <c r="H59" i="4"/>
  <c r="I59" i="4" s="1"/>
  <c r="J59" i="4"/>
  <c r="J99" i="4"/>
  <c r="H99" i="4"/>
  <c r="I99" i="4" s="1"/>
  <c r="H81" i="4"/>
  <c r="I81" i="4" s="1"/>
  <c r="J81" i="4"/>
  <c r="H128" i="4"/>
  <c r="I128" i="4" s="1"/>
  <c r="J128" i="4"/>
  <c r="H100" i="4"/>
  <c r="I100" i="4" s="1"/>
  <c r="J100" i="4"/>
  <c r="J68" i="4"/>
  <c r="H68" i="4"/>
  <c r="I68" i="4" s="1"/>
  <c r="J44" i="4"/>
  <c r="H44" i="4"/>
  <c r="I44" i="4" s="1"/>
  <c r="J129" i="4"/>
  <c r="H129" i="4"/>
  <c r="I129" i="4" s="1"/>
  <c r="J103" i="4"/>
  <c r="H103" i="4"/>
  <c r="I103" i="4" s="1"/>
  <c r="H97" i="4"/>
  <c r="I97" i="4" s="1"/>
  <c r="J97" i="4"/>
  <c r="H121" i="4"/>
  <c r="I121" i="4" s="1"/>
  <c r="J121" i="4"/>
  <c r="J119" i="4"/>
  <c r="H119" i="4"/>
  <c r="I119" i="4" s="1"/>
  <c r="J35" i="4"/>
  <c r="H35" i="4"/>
  <c r="I35" i="4" s="1"/>
  <c r="H125" i="4"/>
  <c r="I125" i="4" s="1"/>
  <c r="J125" i="4"/>
  <c r="H29" i="4"/>
  <c r="I29" i="4" s="1"/>
  <c r="J29" i="4"/>
  <c r="H13" i="4"/>
  <c r="I13" i="4" s="1"/>
  <c r="J13" i="4"/>
  <c r="H52" i="4"/>
  <c r="I52" i="4" s="1"/>
  <c r="J52" i="4"/>
  <c r="J85" i="4"/>
  <c r="H85" i="4"/>
  <c r="I85" i="4" s="1"/>
  <c r="J66" i="4"/>
  <c r="H66" i="4"/>
  <c r="I66" i="4" s="1"/>
  <c r="J74" i="4"/>
  <c r="H74" i="4"/>
  <c r="I74" i="4" s="1"/>
  <c r="H19" i="4"/>
  <c r="I19" i="4" s="1"/>
  <c r="J19" i="4"/>
  <c r="H124" i="4"/>
  <c r="I124" i="4" s="1"/>
  <c r="J124" i="4"/>
  <c r="H84" i="4"/>
  <c r="I84" i="4" s="1"/>
  <c r="J84" i="4"/>
  <c r="J106" i="4"/>
  <c r="H106" i="4"/>
  <c r="I106" i="4" s="1"/>
  <c r="J38" i="4"/>
  <c r="H38" i="4"/>
  <c r="I38" i="4" s="1"/>
  <c r="J8" i="4"/>
  <c r="H8" i="4"/>
  <c r="I8" i="4" s="1"/>
  <c r="H71" i="4"/>
  <c r="I71" i="4" s="1"/>
  <c r="J71" i="4"/>
  <c r="J56" i="4"/>
  <c r="H56" i="4"/>
  <c r="I56" i="4" s="1"/>
  <c r="J42" i="4"/>
  <c r="H42" i="4"/>
  <c r="I42" i="4" s="1"/>
  <c r="J73" i="4"/>
  <c r="H73" i="4"/>
  <c r="I73" i="4" s="1"/>
  <c r="J116" i="4"/>
  <c r="H116" i="4"/>
  <c r="I116" i="4" s="1"/>
  <c r="H126" i="4"/>
  <c r="I126" i="4" s="1"/>
  <c r="J126" i="4"/>
  <c r="H67" i="4"/>
  <c r="I67" i="4" s="1"/>
  <c r="J67" i="4"/>
  <c r="H62" i="4"/>
  <c r="I62" i="4" s="1"/>
  <c r="J62" i="4"/>
  <c r="H108" i="4"/>
  <c r="I108" i="4" s="1"/>
  <c r="J108" i="4"/>
  <c r="H79" i="4"/>
  <c r="I79" i="4" s="1"/>
  <c r="J79" i="4"/>
  <c r="J87" i="4"/>
  <c r="H87" i="4"/>
  <c r="I87" i="4" s="1"/>
  <c r="J127" i="4"/>
  <c r="H127" i="4"/>
  <c r="I127" i="4" s="1"/>
  <c r="J110" i="4"/>
  <c r="H110" i="4"/>
  <c r="I110" i="4" s="1"/>
  <c r="H102" i="4"/>
  <c r="I102" i="4" s="1"/>
  <c r="J102" i="4"/>
  <c r="J33" i="4"/>
  <c r="H33" i="4"/>
  <c r="I33" i="4" s="1"/>
  <c r="J65" i="4"/>
  <c r="H65" i="4"/>
  <c r="I65" i="4" s="1"/>
  <c r="J96" i="4"/>
  <c r="H96" i="4"/>
  <c r="I96" i="4" s="1"/>
  <c r="H11" i="4"/>
  <c r="I11" i="4" s="1"/>
  <c r="J11" i="4"/>
  <c r="J92" i="4"/>
  <c r="H92" i="4"/>
  <c r="I92" i="4" s="1"/>
  <c r="H78" i="4"/>
  <c r="I78" i="4" s="1"/>
  <c r="J78" i="4"/>
  <c r="H27" i="4"/>
  <c r="I27" i="4" s="1"/>
  <c r="J27" i="4"/>
  <c r="H111" i="4"/>
  <c r="I111" i="4" s="1"/>
  <c r="J111" i="4"/>
  <c r="H53" i="4"/>
  <c r="I53" i="4" s="1"/>
  <c r="J53" i="4"/>
  <c r="J86" i="4"/>
  <c r="H86" i="4"/>
  <c r="I86" i="4" s="1"/>
  <c r="H54" i="4"/>
  <c r="I54" i="4" s="1"/>
  <c r="J54" i="4"/>
  <c r="H109" i="4"/>
  <c r="I109" i="4" s="1"/>
  <c r="J109" i="4"/>
  <c r="H70" i="4"/>
  <c r="I70" i="4" s="1"/>
  <c r="J70" i="4"/>
  <c r="J105" i="4"/>
  <c r="H105" i="4"/>
  <c r="I105" i="4" s="1"/>
  <c r="H91" i="4"/>
  <c r="I91" i="4" s="1"/>
  <c r="J91" i="4"/>
  <c r="H50" i="4"/>
  <c r="I50" i="4" s="1"/>
  <c r="J50" i="4"/>
  <c r="H153" i="4"/>
  <c r="H131" i="4"/>
  <c r="H159" i="4"/>
  <c r="H132" i="4"/>
  <c r="H142" i="4"/>
  <c r="H160" i="4"/>
  <c r="H140" i="4"/>
  <c r="H144" i="4"/>
  <c r="H134" i="4"/>
  <c r="J135" i="4"/>
  <c r="J148" i="4"/>
  <c r="J169" i="4"/>
  <c r="H147" i="4"/>
  <c r="J151" i="4"/>
  <c r="J144" i="4"/>
  <c r="J156" i="4"/>
  <c r="J168" i="4"/>
  <c r="J137" i="4"/>
  <c r="J142" i="4"/>
  <c r="J136" i="4"/>
  <c r="J162" i="4"/>
  <c r="H138" i="4"/>
  <c r="J131" i="4"/>
  <c r="H157" i="4"/>
  <c r="H137" i="4"/>
  <c r="H158" i="4"/>
  <c r="H133" i="4"/>
  <c r="J133" i="4"/>
  <c r="J161" i="4"/>
  <c r="J145" i="4"/>
  <c r="J139" i="4"/>
  <c r="J134" i="4"/>
  <c r="J150" i="4"/>
  <c r="H152" i="4"/>
  <c r="J155" i="4"/>
  <c r="H151" i="4"/>
  <c r="J141" i="4"/>
  <c r="H135" i="4"/>
  <c r="J164" i="4"/>
  <c r="H139" i="4"/>
  <c r="H167" i="4"/>
  <c r="H164" i="4"/>
  <c r="H141" i="4"/>
  <c r="J167" i="4"/>
  <c r="J159" i="4"/>
  <c r="H166" i="4"/>
  <c r="H154" i="4"/>
  <c r="H150" i="4"/>
  <c r="H156" i="4"/>
  <c r="J149" i="4"/>
  <c r="J158" i="4"/>
  <c r="H168" i="4"/>
  <c r="J163" i="4"/>
  <c r="H146" i="4"/>
  <c r="J166" i="4"/>
  <c r="J153" i="4"/>
  <c r="J138" i="4"/>
  <c r="J146" i="4"/>
  <c r="H155" i="4"/>
  <c r="H143" i="4"/>
  <c r="J132" i="4"/>
  <c r="J147" i="4"/>
  <c r="H161" i="4"/>
  <c r="H163" i="4"/>
  <c r="J143" i="4"/>
  <c r="J140" i="4"/>
  <c r="J160" i="4"/>
  <c r="J154" i="4"/>
  <c r="J152" i="4"/>
  <c r="H169" i="4"/>
  <c r="J157" i="4"/>
  <c r="H162" i="4"/>
  <c r="H149" i="4"/>
  <c r="H145" i="4"/>
  <c r="H136" i="4"/>
  <c r="J165" i="4"/>
  <c r="H148" i="4"/>
  <c r="H165" i="4"/>
  <c r="I139" i="4" l="1"/>
  <c r="I144" i="4"/>
  <c r="I146" i="4"/>
  <c r="I166" i="4"/>
  <c r="I152" i="4"/>
  <c r="I142" i="4"/>
  <c r="I136" i="4"/>
  <c r="I157" i="4"/>
  <c r="I161" i="4"/>
  <c r="I155" i="4"/>
  <c r="I160" i="4"/>
  <c r="I132" i="4"/>
  <c r="I137" i="4"/>
  <c r="I145" i="4"/>
  <c r="I148" i="4"/>
  <c r="I134" i="4"/>
  <c r="I135" i="4"/>
  <c r="I156" i="4"/>
  <c r="I138" i="4"/>
  <c r="I154" i="4"/>
  <c r="I168" i="4"/>
  <c r="I141" i="4"/>
  <c r="I147" i="4"/>
  <c r="I159" i="4"/>
  <c r="I149" i="4"/>
  <c r="I162" i="4"/>
  <c r="I150" i="4"/>
  <c r="I140" i="4"/>
  <c r="I164" i="4"/>
  <c r="I133" i="4"/>
  <c r="I131" i="4"/>
  <c r="I169" i="4"/>
  <c r="I165" i="4"/>
  <c r="I163" i="4"/>
  <c r="I143" i="4"/>
  <c r="I151" i="4"/>
  <c r="I167" i="4"/>
  <c r="I158" i="4"/>
  <c r="I153" i="4"/>
</calcChain>
</file>

<file path=xl/sharedStrings.xml><?xml version="1.0" encoding="utf-8"?>
<sst xmlns="http://schemas.openxmlformats.org/spreadsheetml/2006/main" count="1229" uniqueCount="230">
  <si>
    <t>Amber Barley Water</t>
  </si>
  <si>
    <t>ID</t>
  </si>
  <si>
    <t>Item_Name</t>
  </si>
  <si>
    <t>Crafting_ID</t>
  </si>
  <si>
    <t>Level_Required</t>
  </si>
  <si>
    <t>Picture_ID</t>
  </si>
  <si>
    <t>Picture_Name</t>
  </si>
  <si>
    <t>Idigrient_ID</t>
  </si>
  <si>
    <t>Category</t>
  </si>
  <si>
    <t>Raw</t>
  </si>
  <si>
    <t>Idigrient_Name</t>
  </si>
  <si>
    <t>Water</t>
  </si>
  <si>
    <t>Source_Name</t>
  </si>
  <si>
    <t>Water Well</t>
  </si>
  <si>
    <t>Related_Skill</t>
  </si>
  <si>
    <t>Carpentry</t>
  </si>
  <si>
    <t>Required_Level</t>
  </si>
  <si>
    <t>Stats_ID</t>
  </si>
  <si>
    <t>Ingredient_1_ID</t>
  </si>
  <si>
    <t>Ingredient_2_ID</t>
  </si>
  <si>
    <t>Ingredient_3_ID</t>
  </si>
  <si>
    <t>Ingredient_4_ID</t>
  </si>
  <si>
    <t>Item_Category</t>
  </si>
  <si>
    <t>Cooking</t>
  </si>
  <si>
    <t>Ingredient_1_Qty</t>
  </si>
  <si>
    <t>Ingredient_2_Qty</t>
  </si>
  <si>
    <t>Ingredient_3_Qty</t>
  </si>
  <si>
    <t>Ingredient_4_Qty</t>
  </si>
  <si>
    <t>Ingredient_5_ID</t>
  </si>
  <si>
    <t>Ingredient_6_Qty</t>
  </si>
  <si>
    <t>Ingredient_6_ID</t>
  </si>
  <si>
    <t>Ingredient_7_Qty</t>
  </si>
  <si>
    <t>Igredient_1_Name</t>
  </si>
  <si>
    <t>Igredient_2_Name</t>
  </si>
  <si>
    <t>Igredient_3_Name</t>
  </si>
  <si>
    <t>Igredient_4_Name</t>
  </si>
  <si>
    <t>Igredient_5_Name</t>
  </si>
  <si>
    <t>Ingredient_5_Qty</t>
  </si>
  <si>
    <t>Igredient_6_Name</t>
  </si>
  <si>
    <t>Ingredient_7_ID</t>
  </si>
  <si>
    <t>Igredient_7_Name</t>
  </si>
  <si>
    <t>Ingredient_8_ID</t>
  </si>
  <si>
    <t>Igredient_8_Name</t>
  </si>
  <si>
    <t>Ingredient_8_Qty</t>
  </si>
  <si>
    <t>Ingredient_9_ID</t>
  </si>
  <si>
    <t>Igredient_9_Name</t>
  </si>
  <si>
    <t>Ingredient_9_Qty</t>
  </si>
  <si>
    <t>Ingredient_10_ID</t>
  </si>
  <si>
    <t>Igredient_10_Name</t>
  </si>
  <si>
    <t>Ingredient_10_Qty</t>
  </si>
  <si>
    <t>Bonus_ID</t>
  </si>
  <si>
    <t>Bonus_Name</t>
  </si>
  <si>
    <t>Bonus_Value</t>
  </si>
  <si>
    <t>Stamina Regen</t>
  </si>
  <si>
    <t>Stats_Item_Group_ID</t>
  </si>
  <si>
    <t>Stack_Size</t>
  </si>
  <si>
    <t>ID_Copy for VLU</t>
  </si>
  <si>
    <t>Cool_Down</t>
  </si>
  <si>
    <t>Barley Water</t>
  </si>
  <si>
    <t>Barley Stalks</t>
  </si>
  <si>
    <t>Gathering</t>
  </si>
  <si>
    <t>N/A</t>
  </si>
  <si>
    <t>Basic Stew</t>
  </si>
  <si>
    <t>Source:</t>
  </si>
  <si>
    <t>https://paxdei.gaming.tools/</t>
  </si>
  <si>
    <t>Charcuterie</t>
  </si>
  <si>
    <t>Meat Chunks</t>
  </si>
  <si>
    <t>Sub Product</t>
  </si>
  <si>
    <t>Charcuterie Workbench</t>
  </si>
  <si>
    <t>Indegrient_ID_Copy_For_VLU</t>
  </si>
  <si>
    <t>Yellow Onion</t>
  </si>
  <si>
    <t>Deer Shank Meat</t>
  </si>
  <si>
    <t>unknown</t>
  </si>
  <si>
    <t>Health Regen</t>
  </si>
  <si>
    <t>Max Health</t>
  </si>
  <si>
    <t>Cold Resistance</t>
  </si>
  <si>
    <t>Fire Resistance</t>
  </si>
  <si>
    <t>Max Stamina</t>
  </si>
  <si>
    <t>Bear Stew</t>
  </si>
  <si>
    <t>Meat Strips</t>
  </si>
  <si>
    <t>Bear Shank Meat</t>
  </si>
  <si>
    <t>Lard</t>
  </si>
  <si>
    <t>Cooking Hearth</t>
  </si>
  <si>
    <t>Blackberry Syrup</t>
  </si>
  <si>
    <t>Poison Resistance</t>
  </si>
  <si>
    <t>Blackberry</t>
  </si>
  <si>
    <t>Bleak Boiled Veggies</t>
  </si>
  <si>
    <t>Mustard</t>
  </si>
  <si>
    <t>Garlic</t>
  </si>
  <si>
    <t>Enoki</t>
  </si>
  <si>
    <t>Blueberry Syrup</t>
  </si>
  <si>
    <t>Blueberry</t>
  </si>
  <si>
    <t>Dandelion Herb infusion</t>
  </si>
  <si>
    <t>Dandelion</t>
  </si>
  <si>
    <t>Dressed up Porridge</t>
  </si>
  <si>
    <t>Slashing Resistance</t>
  </si>
  <si>
    <t>Piercing Resistance</t>
  </si>
  <si>
    <t>Barley Grain</t>
  </si>
  <si>
    <t>Boar Rump Meat</t>
  </si>
  <si>
    <t>Oyster Mushroom</t>
  </si>
  <si>
    <t>Tallow</t>
  </si>
  <si>
    <t>Elderberry Syrup</t>
  </si>
  <si>
    <t>Elderberry</t>
  </si>
  <si>
    <t>Fatty Boar Stew</t>
  </si>
  <si>
    <t>Boar Neck Meat</t>
  </si>
  <si>
    <t>Fennel</t>
  </si>
  <si>
    <t>Fennel Tea</t>
  </si>
  <si>
    <t>Fine Venison Stew</t>
  </si>
  <si>
    <t>Deer Flank Meat</t>
  </si>
  <si>
    <t>Garlic Tea</t>
  </si>
  <si>
    <t>Golden Barley Water</t>
  </si>
  <si>
    <t>Golden Porridge</t>
  </si>
  <si>
    <t>Grape Syrup</t>
  </si>
  <si>
    <t>Grape</t>
  </si>
  <si>
    <t>Grilled Meat Chunks</t>
  </si>
  <si>
    <t>Rabbit Carcass</t>
  </si>
  <si>
    <t>Hunting</t>
  </si>
  <si>
    <t>Boar Carcass</t>
  </si>
  <si>
    <t>Deer Carcass</t>
  </si>
  <si>
    <t>Homely Stew</t>
  </si>
  <si>
    <t>Deer Neck Meat</t>
  </si>
  <si>
    <t>Lemongrass Tea</t>
  </si>
  <si>
    <t>Lemongrass</t>
  </si>
  <si>
    <t>Lovely Porridge</t>
  </si>
  <si>
    <t>Boar Shoulder Meat</t>
  </si>
  <si>
    <t>Chanterelle</t>
  </si>
  <si>
    <t>Mushroom and Vegetable Stew</t>
  </si>
  <si>
    <t>Mustard Tea</t>
  </si>
  <si>
    <t>Nice Bear Stew</t>
  </si>
  <si>
    <t>Bear Shoulder Meat</t>
  </si>
  <si>
    <t>Bear Rump Meat</t>
  </si>
  <si>
    <t>Plain Barley Porridge</t>
  </si>
  <si>
    <t>Bear Flank Meat</t>
  </si>
  <si>
    <t>Raisins</t>
  </si>
  <si>
    <t>Raspberry Syrup</t>
  </si>
  <si>
    <t>Raspberry</t>
  </si>
  <si>
    <t>Red Currant Syrup</t>
  </si>
  <si>
    <t>Red Currant</t>
  </si>
  <si>
    <t>Roasted Cabbage Stew</t>
  </si>
  <si>
    <t>Red Cabbage</t>
  </si>
  <si>
    <t>Loot Only</t>
  </si>
  <si>
    <t>Rosehip Syrup</t>
  </si>
  <si>
    <t>Rosehip</t>
  </si>
  <si>
    <t>Rosemary Tea</t>
  </si>
  <si>
    <t>Rosemary</t>
  </si>
  <si>
    <t>Shank Stew</t>
  </si>
  <si>
    <t>Boar Shank Meat</t>
  </si>
  <si>
    <t>Spiced Grilled Meat Chunks</t>
  </si>
  <si>
    <t>Springtime Stew</t>
  </si>
  <si>
    <t>Strawberry Syrup</t>
  </si>
  <si>
    <t>Strawberry</t>
  </si>
  <si>
    <t>Sweet Porridge</t>
  </si>
  <si>
    <t>Wheat Grain</t>
  </si>
  <si>
    <t>Red Apple</t>
  </si>
  <si>
    <t>Vegetable Stew</t>
  </si>
  <si>
    <t>Penny Bun</t>
  </si>
  <si>
    <t>Farmers Rye Bread</t>
  </si>
  <si>
    <t>Baking</t>
  </si>
  <si>
    <t>Rye Dought</t>
  </si>
  <si>
    <t>Bread Oven</t>
  </si>
  <si>
    <t>Rye Grain</t>
  </si>
  <si>
    <t>Blunt Resistance</t>
  </si>
  <si>
    <t>Oats and Rye Bread</t>
  </si>
  <si>
    <t>Oat Dough</t>
  </si>
  <si>
    <t>Plain Barley Bread</t>
  </si>
  <si>
    <t>Barley Dough</t>
  </si>
  <si>
    <t>Plain Malt Bread</t>
  </si>
  <si>
    <t>Wheat Dough</t>
  </si>
  <si>
    <t>Oat Grain</t>
  </si>
  <si>
    <t>Malt</t>
  </si>
  <si>
    <t>Fermenter</t>
  </si>
  <si>
    <t>Winemaking And Brewing</t>
  </si>
  <si>
    <t>Plain Oat Bread</t>
  </si>
  <si>
    <t>Plain Rye Bread</t>
  </si>
  <si>
    <t>Plain Wheat Bread</t>
  </si>
  <si>
    <t>Rye and Grapes Bread</t>
  </si>
  <si>
    <t>Sweet and Dessert</t>
  </si>
  <si>
    <t>Trail Pie</t>
  </si>
  <si>
    <t>Wheat Raisin Bread</t>
  </si>
  <si>
    <t>Product</t>
  </si>
  <si>
    <t>Autumn Heat</t>
  </si>
  <si>
    <t>Winemaking_And_Brewing</t>
  </si>
  <si>
    <t>Honey</t>
  </si>
  <si>
    <t>Basic Beehive</t>
  </si>
  <si>
    <t>Category_Group_ID</t>
  </si>
  <si>
    <t>Blackberry Mead</t>
  </si>
  <si>
    <t>Conditioned Mead with Strong Body</t>
  </si>
  <si>
    <t>Blueberry Mead</t>
  </si>
  <si>
    <t>Conditioned Mead from Cloudy Base</t>
  </si>
  <si>
    <t>Bold Winter Stout</t>
  </si>
  <si>
    <t>Mental Resistance</t>
  </si>
  <si>
    <t>Conditioned Beer with Intense Flavor</t>
  </si>
  <si>
    <t>Duskfire Ale</t>
  </si>
  <si>
    <t>Yeast</t>
  </si>
  <si>
    <t>Conditioned Ale with Intense Flavor</t>
  </si>
  <si>
    <t>Elderberry Mead</t>
  </si>
  <si>
    <t>Conditioned Mead with Intense Flavor</t>
  </si>
  <si>
    <t>0.4</t>
  </si>
  <si>
    <t>0.3</t>
  </si>
  <si>
    <t>0.2</t>
  </si>
  <si>
    <t>0.5</t>
  </si>
  <si>
    <t>0.1</t>
  </si>
  <si>
    <t>0.8</t>
  </si>
  <si>
    <t>0.6</t>
  </si>
  <si>
    <t>0.7</t>
  </si>
  <si>
    <t>Gallian Red</t>
  </si>
  <si>
    <t>Conditioned Red Wine from Cloudy Base</t>
  </si>
  <si>
    <t>Golden Brew</t>
  </si>
  <si>
    <t>Conditioned Beer with Strong Body</t>
  </si>
  <si>
    <t>Grape Spirits</t>
  </si>
  <si>
    <t>Grape Distillation</t>
  </si>
  <si>
    <t>Distillery</t>
  </si>
  <si>
    <t>1.1</t>
  </si>
  <si>
    <t>Harvest Glow Ale</t>
  </si>
  <si>
    <t>Conditioned Ale with Strong Body</t>
  </si>
  <si>
    <t>0.9</t>
  </si>
  <si>
    <t>Harvest Gold Ale</t>
  </si>
  <si>
    <t>Conditioned Ale with Weak Undertones</t>
  </si>
  <si>
    <t>Hops Mead</t>
  </si>
  <si>
    <t>Kerys Cider</t>
  </si>
  <si>
    <t>Cool_Down_[min]</t>
  </si>
  <si>
    <t>Lora des Papes</t>
  </si>
  <si>
    <t>Conditioned Red Wine with Weak Undertones</t>
  </si>
  <si>
    <t>Wine Barrel</t>
  </si>
  <si>
    <t>Meadow Song Ale</t>
  </si>
  <si>
    <t>Conditioned Ale from Cloudy Base</t>
  </si>
  <si>
    <t>Mulled Redwine</t>
  </si>
  <si>
    <t>Conditioned Red Wine with Strong Body</t>
  </si>
  <si>
    <t>Pear Spirits</t>
  </si>
  <si>
    <t>Pear Distillation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</si>
</sst>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i/>
      <sz val="11"/>
      <color theme="4" tint="0.59999389629810485"/>
      <name val="Calibri"/>
      <family val="2"/>
      <scheme val="minor"/>
    </font>
    <font>
      <b/>
      <i/>
      <sz val="11"/>
      <name val="Calibri"/>
      <family val="2"/>
      <scheme val="minor"/>
    </font>
    <font>
      <b/>
      <i/>
      <sz val="14"/>
      <color rgb="FF7030A0"/>
      <name val="Calibri"/>
      <family val="2"/>
      <scheme val="minor"/>
    </font>
    <font>
      <b/>
      <i/>
      <sz val="11"/>
      <color theme="4" tint="-0.249977111117893"/>
      <name val="Calibri"/>
      <family val="2"/>
      <scheme val="minor"/>
    </font>
    <font>
      <b/>
      <sz val="11"/>
      <name val="Calibri"/>
      <family val="2"/>
      <charset val="238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</fills>
  <borders count="2">
    <border>
      <left/>
      <right/>
      <top/>
      <bottom/>
      <diagonal/>
    </border>
    <border>
      <left/>
      <right style="medium">
        <color indexed="64"/>
      </right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6">
    <xf numFmtId="0" fontId="0" fillId="0" borderId="0" xfId="0"/>
    <xf numFmtId="0" fontId="0" fillId="0" borderId="1" xfId="0" applyBorder="1"/>
    <xf numFmtId="0" fontId="3" fillId="0" borderId="0" xfId="1"/>
    <xf numFmtId="0" fontId="1" fillId="0" borderId="0" xfId="0" applyFont="1"/>
    <xf numFmtId="0" fontId="4" fillId="0" borderId="0" xfId="0" applyFont="1"/>
    <xf numFmtId="0" fontId="5" fillId="0" borderId="0" xfId="0" applyFont="1"/>
    <xf numFmtId="0" fontId="3" fillId="0" borderId="0" xfId="1" applyFill="1"/>
    <xf numFmtId="0" fontId="6" fillId="0" borderId="0" xfId="0" applyFont="1"/>
    <xf numFmtId="0" fontId="1" fillId="2" borderId="0" xfId="0" applyFont="1" applyFill="1"/>
    <xf numFmtId="0" fontId="7" fillId="0" borderId="0" xfId="1" applyFont="1" applyFill="1"/>
    <xf numFmtId="0" fontId="7" fillId="0" borderId="0" xfId="1" applyFont="1"/>
    <xf numFmtId="0" fontId="7" fillId="0" borderId="0" xfId="0" applyFont="1"/>
    <xf numFmtId="0" fontId="8" fillId="0" borderId="0" xfId="0" applyFont="1"/>
    <xf numFmtId="0" fontId="0" fillId="0" borderId="0" xfId="0" quotePrefix="1"/>
    <xf numFmtId="0" fontId="9" fillId="3" borderId="0" xfId="0" applyFont="1" applyFill="1"/>
    <xf numFmtId="0" fontId="0" fillId="2" borderId="0" xfId="0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</xdr:colOff>
      <xdr:row>2</xdr:row>
      <xdr:rowOff>47625</xdr:rowOff>
    </xdr:from>
    <xdr:to>
      <xdr:col>7</xdr:col>
      <xdr:colOff>29179</xdr:colOff>
      <xdr:row>30</xdr:row>
      <xdr:rowOff>172212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3E62C4-8071-F047-204D-E0CFA4F77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6275" y="238125"/>
          <a:ext cx="4324954" cy="5458587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</xdr:colOff>
      <xdr:row>2</xdr:row>
      <xdr:rowOff>38100</xdr:rowOff>
    </xdr:from>
    <xdr:to>
      <xdr:col>14</xdr:col>
      <xdr:colOff>600661</xdr:colOff>
      <xdr:row>28</xdr:row>
      <xdr:rowOff>115002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292102-401E-58B0-065E-2EE863B88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05475" y="428625"/>
          <a:ext cx="4201111" cy="5029902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33</xdr:row>
      <xdr:rowOff>0</xdr:rowOff>
    </xdr:from>
    <xdr:to>
      <xdr:col>14</xdr:col>
      <xdr:colOff>600663</xdr:colOff>
      <xdr:row>58</xdr:row>
      <xdr:rowOff>95928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99F24BA-DF76-5720-16BB-B1EF8B872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10175" y="6286500"/>
          <a:ext cx="4210638" cy="485842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33</xdr:row>
      <xdr:rowOff>9525</xdr:rowOff>
    </xdr:from>
    <xdr:to>
      <xdr:col>6</xdr:col>
      <xdr:colOff>591148</xdr:colOff>
      <xdr:row>58</xdr:row>
      <xdr:rowOff>57821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2581806-FDB5-DF38-892B-132D69053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3425" y="6296025"/>
          <a:ext cx="4286848" cy="48107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7</xdr:col>
      <xdr:colOff>76820</xdr:colOff>
      <xdr:row>92</xdr:row>
      <xdr:rowOff>38956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1B5F275-2DA5-D80B-80BB-6A25C1A31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6275" y="11430000"/>
          <a:ext cx="4439270" cy="613495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60</xdr:row>
      <xdr:rowOff>0</xdr:rowOff>
    </xdr:from>
    <xdr:to>
      <xdr:col>15</xdr:col>
      <xdr:colOff>95859</xdr:colOff>
      <xdr:row>82</xdr:row>
      <xdr:rowOff>76796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B2CBBE1-0B9A-B502-0BBD-BCE6CAAF5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62550" y="11430000"/>
          <a:ext cx="4363059" cy="42677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7</xdr:col>
      <xdr:colOff>124451</xdr:colOff>
      <xdr:row>125</xdr:row>
      <xdr:rowOff>824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0CA15BB-58C2-4857-F743-B44B02693B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6275" y="17907000"/>
          <a:ext cx="4486901" cy="59063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94</xdr:row>
      <xdr:rowOff>0</xdr:rowOff>
    </xdr:from>
    <xdr:to>
      <xdr:col>15</xdr:col>
      <xdr:colOff>48227</xdr:colOff>
      <xdr:row>116</xdr:row>
      <xdr:rowOff>124427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8A42923-775D-8C09-5A49-5510B5E82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10200" y="17907000"/>
          <a:ext cx="4315427" cy="43154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6</xdr:col>
      <xdr:colOff>438735</xdr:colOff>
      <xdr:row>153</xdr:row>
      <xdr:rowOff>38823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F5034E2-A4C0-7F3D-FE72-0E0D7FFC9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6275" y="24003000"/>
          <a:ext cx="4191585" cy="518232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126</xdr:row>
      <xdr:rowOff>0</xdr:rowOff>
    </xdr:from>
    <xdr:to>
      <xdr:col>14</xdr:col>
      <xdr:colOff>533985</xdr:colOff>
      <xdr:row>151</xdr:row>
      <xdr:rowOff>95928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DEDA0AF-D288-9D44-2ECE-EB46B1447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410200" y="24003000"/>
          <a:ext cx="4191585" cy="4858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6</xdr:col>
      <xdr:colOff>572104</xdr:colOff>
      <xdr:row>192</xdr:row>
      <xdr:rowOff>77194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78B32A7-CBD3-B229-D5C1-4C712D64D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6275" y="29527500"/>
          <a:ext cx="4324954" cy="712569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155</xdr:row>
      <xdr:rowOff>0</xdr:rowOff>
    </xdr:from>
    <xdr:to>
      <xdr:col>15</xdr:col>
      <xdr:colOff>95859</xdr:colOff>
      <xdr:row>182</xdr:row>
      <xdr:rowOff>76929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A1A0134-15F0-F9AC-4BE8-FB7A20FDC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10200" y="29527500"/>
          <a:ext cx="4363059" cy="5220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6</xdr:col>
      <xdr:colOff>543525</xdr:colOff>
      <xdr:row>221</xdr:row>
      <xdr:rowOff>76929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9E0A6F8-FAED-8734-2252-11189021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76275" y="36957000"/>
          <a:ext cx="4296375" cy="522042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194</xdr:row>
      <xdr:rowOff>0</xdr:rowOff>
    </xdr:from>
    <xdr:to>
      <xdr:col>14</xdr:col>
      <xdr:colOff>476827</xdr:colOff>
      <xdr:row>221</xdr:row>
      <xdr:rowOff>718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0ABF7E9-6B65-6A89-92C6-B462DBE61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410200" y="36957000"/>
          <a:ext cx="4134427" cy="51442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7</xdr:col>
      <xdr:colOff>10135</xdr:colOff>
      <xdr:row>251</xdr:row>
      <xdr:rowOff>76955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9E68788-75F6-D4A8-160D-4F8670C37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6275" y="42481500"/>
          <a:ext cx="4372585" cy="541095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223</xdr:row>
      <xdr:rowOff>0</xdr:rowOff>
    </xdr:from>
    <xdr:to>
      <xdr:col>15</xdr:col>
      <xdr:colOff>95859</xdr:colOff>
      <xdr:row>250</xdr:row>
      <xdr:rowOff>162665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E965087-0450-563F-6559-1A06DE424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10200" y="42481500"/>
          <a:ext cx="4363059" cy="53061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7</xdr:col>
      <xdr:colOff>57767</xdr:colOff>
      <xdr:row>287</xdr:row>
      <xdr:rowOff>29483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018500E-B375-1183-9844-2FDA3CDC0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76275" y="48196500"/>
          <a:ext cx="4420217" cy="650648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253</xdr:row>
      <xdr:rowOff>0</xdr:rowOff>
    </xdr:from>
    <xdr:to>
      <xdr:col>15</xdr:col>
      <xdr:colOff>114912</xdr:colOff>
      <xdr:row>280</xdr:row>
      <xdr:rowOff>38823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12A99CD-B570-3782-B030-FBE61E8F1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410200" y="48196500"/>
          <a:ext cx="4382112" cy="51823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289</xdr:row>
      <xdr:rowOff>0</xdr:rowOff>
    </xdr:from>
    <xdr:to>
      <xdr:col>6</xdr:col>
      <xdr:colOff>419682</xdr:colOff>
      <xdr:row>316</xdr:row>
      <xdr:rowOff>172192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982E8B4-DDC1-35A7-806E-008BE320F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76275" y="55054500"/>
          <a:ext cx="4172532" cy="531569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289</xdr:row>
      <xdr:rowOff>0</xdr:rowOff>
    </xdr:from>
    <xdr:to>
      <xdr:col>15</xdr:col>
      <xdr:colOff>95859</xdr:colOff>
      <xdr:row>315</xdr:row>
      <xdr:rowOff>95955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CCEFAF5-3F49-0B58-6856-6BFF76F08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410200" y="55054500"/>
          <a:ext cx="4363059" cy="50489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6</xdr:col>
      <xdr:colOff>553051</xdr:colOff>
      <xdr:row>349</xdr:row>
      <xdr:rowOff>19877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D3860A8-D08F-66BD-4E76-DD1200F9E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76275" y="60579000"/>
          <a:ext cx="4305901" cy="592537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318</xdr:row>
      <xdr:rowOff>0</xdr:rowOff>
    </xdr:from>
    <xdr:to>
      <xdr:col>14</xdr:col>
      <xdr:colOff>562564</xdr:colOff>
      <xdr:row>342</xdr:row>
      <xdr:rowOff>10164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8D6344F-438C-3AD5-00AC-D648A0857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10200" y="60579000"/>
          <a:ext cx="4220164" cy="45821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7</xdr:col>
      <xdr:colOff>57767</xdr:colOff>
      <xdr:row>378</xdr:row>
      <xdr:rowOff>172192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4C6FA5F-1B77-0FF2-9BA1-D1572ADA1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76275" y="66865500"/>
          <a:ext cx="4420217" cy="531569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351</xdr:row>
      <xdr:rowOff>0</xdr:rowOff>
    </xdr:from>
    <xdr:to>
      <xdr:col>15</xdr:col>
      <xdr:colOff>191122</xdr:colOff>
      <xdr:row>379</xdr:row>
      <xdr:rowOff>181745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213A838-2874-7B74-04CD-387C485EC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410200" y="66865500"/>
          <a:ext cx="4458322" cy="55157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381</xdr:row>
      <xdr:rowOff>0</xdr:rowOff>
    </xdr:from>
    <xdr:to>
      <xdr:col>6</xdr:col>
      <xdr:colOff>591156</xdr:colOff>
      <xdr:row>413</xdr:row>
      <xdr:rowOff>48482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3EABE43-A193-AF3C-09ED-33B48EF7A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76275" y="72580500"/>
          <a:ext cx="4344006" cy="614448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381</xdr:row>
      <xdr:rowOff>0</xdr:rowOff>
    </xdr:from>
    <xdr:to>
      <xdr:col>15</xdr:col>
      <xdr:colOff>10122</xdr:colOff>
      <xdr:row>407</xdr:row>
      <xdr:rowOff>143586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3E55D76-7BA3-31BA-1DD9-A1F434895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410200" y="72580500"/>
          <a:ext cx="4277322" cy="50965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415</xdr:row>
      <xdr:rowOff>0</xdr:rowOff>
    </xdr:from>
    <xdr:to>
      <xdr:col>6</xdr:col>
      <xdr:colOff>572104</xdr:colOff>
      <xdr:row>441</xdr:row>
      <xdr:rowOff>143586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C61A0FF-787A-9C49-ADD7-00F710911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76275" y="79057500"/>
          <a:ext cx="4324954" cy="509658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415</xdr:row>
      <xdr:rowOff>0</xdr:rowOff>
    </xdr:from>
    <xdr:to>
      <xdr:col>15</xdr:col>
      <xdr:colOff>67280</xdr:colOff>
      <xdr:row>439</xdr:row>
      <xdr:rowOff>124480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C1208A5-1434-0437-8974-AFD8B06A3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410200" y="79057500"/>
          <a:ext cx="4334480" cy="46964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443</xdr:row>
      <xdr:rowOff>0</xdr:rowOff>
    </xdr:from>
    <xdr:to>
      <xdr:col>14</xdr:col>
      <xdr:colOff>553038</xdr:colOff>
      <xdr:row>471</xdr:row>
      <xdr:rowOff>172218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5594EA8-6E27-9E82-4F00-30DBB52D0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410200" y="84391500"/>
          <a:ext cx="4210638" cy="55062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6</xdr:col>
      <xdr:colOff>391103</xdr:colOff>
      <xdr:row>472</xdr:row>
      <xdr:rowOff>134140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44AED40D-9634-4A46-A2B9-0775354ED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76275" y="84391500"/>
          <a:ext cx="4143953" cy="56586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474</xdr:row>
      <xdr:rowOff>0</xdr:rowOff>
    </xdr:from>
    <xdr:to>
      <xdr:col>15</xdr:col>
      <xdr:colOff>95859</xdr:colOff>
      <xdr:row>501</xdr:row>
      <xdr:rowOff>162665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AD6797E-7004-AF68-BB65-93BAB5E2B7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10200" y="90297000"/>
          <a:ext cx="4363059" cy="53061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474</xdr:row>
      <xdr:rowOff>0</xdr:rowOff>
    </xdr:from>
    <xdr:to>
      <xdr:col>6</xdr:col>
      <xdr:colOff>572104</xdr:colOff>
      <xdr:row>508</xdr:row>
      <xdr:rowOff>29483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31F0C19-D8A9-DA39-374D-0B90CEADA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76275" y="90297000"/>
          <a:ext cx="4324954" cy="65064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510</xdr:row>
      <xdr:rowOff>0</xdr:rowOff>
    </xdr:from>
    <xdr:to>
      <xdr:col>7</xdr:col>
      <xdr:colOff>38714</xdr:colOff>
      <xdr:row>538</xdr:row>
      <xdr:rowOff>744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B5F1266-8295-480A-0541-92DB214DE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76275" y="97155000"/>
          <a:ext cx="4401164" cy="533474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510</xdr:row>
      <xdr:rowOff>0</xdr:rowOff>
    </xdr:from>
    <xdr:to>
      <xdr:col>14</xdr:col>
      <xdr:colOff>543511</xdr:colOff>
      <xdr:row>536</xdr:row>
      <xdr:rowOff>19744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249EC60-C4FA-2841-3148-88738D3BC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410200" y="97155000"/>
          <a:ext cx="4201111" cy="497274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540</xdr:row>
      <xdr:rowOff>0</xdr:rowOff>
    </xdr:from>
    <xdr:to>
      <xdr:col>15</xdr:col>
      <xdr:colOff>38701</xdr:colOff>
      <xdr:row>562</xdr:row>
      <xdr:rowOff>19638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3770C0B-4ABE-CB2F-D5FE-8C7E4C01C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410200" y="102870000"/>
          <a:ext cx="4305901" cy="42106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540</xdr:row>
      <xdr:rowOff>0</xdr:rowOff>
    </xdr:from>
    <xdr:to>
      <xdr:col>7</xdr:col>
      <xdr:colOff>29188</xdr:colOff>
      <xdr:row>569</xdr:row>
      <xdr:rowOff>67455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D0D31E3-EAA2-48F6-490F-18D8F9827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76275" y="102870000"/>
          <a:ext cx="4391638" cy="55919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571</xdr:row>
      <xdr:rowOff>0</xdr:rowOff>
    </xdr:from>
    <xdr:to>
      <xdr:col>6</xdr:col>
      <xdr:colOff>505419</xdr:colOff>
      <xdr:row>600</xdr:row>
      <xdr:rowOff>96034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758744-8929-1708-C049-B2F764781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76275" y="108775500"/>
          <a:ext cx="4258269" cy="562053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571</xdr:row>
      <xdr:rowOff>0</xdr:rowOff>
    </xdr:from>
    <xdr:to>
      <xdr:col>15</xdr:col>
      <xdr:colOff>19648</xdr:colOff>
      <xdr:row>593</xdr:row>
      <xdr:rowOff>133954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575FA79-55A5-9D01-87E5-045110867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410200" y="108775500"/>
          <a:ext cx="4286848" cy="43249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602</xdr:row>
      <xdr:rowOff>0</xdr:rowOff>
    </xdr:from>
    <xdr:to>
      <xdr:col>6</xdr:col>
      <xdr:colOff>553051</xdr:colOff>
      <xdr:row>628</xdr:row>
      <xdr:rowOff>691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86DB195-188F-A0D1-BFB3-D4BF48603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76275" y="114681000"/>
          <a:ext cx="4305901" cy="495369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602</xdr:row>
      <xdr:rowOff>0</xdr:rowOff>
    </xdr:from>
    <xdr:to>
      <xdr:col>14</xdr:col>
      <xdr:colOff>591143</xdr:colOff>
      <xdr:row>626</xdr:row>
      <xdr:rowOff>95901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71C6EAD-BAE2-458D-1AB4-4B74EC28D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410200" y="114681000"/>
          <a:ext cx="4248743" cy="46679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630</xdr:row>
      <xdr:rowOff>0</xdr:rowOff>
    </xdr:from>
    <xdr:to>
      <xdr:col>7</xdr:col>
      <xdr:colOff>10135</xdr:colOff>
      <xdr:row>662</xdr:row>
      <xdr:rowOff>105640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5BCCE83-DC1E-28FE-3667-1E7BEAB90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76275" y="120015000"/>
          <a:ext cx="4372585" cy="62016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630</xdr:row>
      <xdr:rowOff>0</xdr:rowOff>
    </xdr:from>
    <xdr:to>
      <xdr:col>15</xdr:col>
      <xdr:colOff>48227</xdr:colOff>
      <xdr:row>656</xdr:row>
      <xdr:rowOff>105481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A592E355-19DD-69BD-D427-4298B55FA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410200" y="120015000"/>
          <a:ext cx="4315427" cy="50584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664</xdr:row>
      <xdr:rowOff>0</xdr:rowOff>
    </xdr:from>
    <xdr:to>
      <xdr:col>6</xdr:col>
      <xdr:colOff>553051</xdr:colOff>
      <xdr:row>700</xdr:row>
      <xdr:rowOff>115273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D54D2AEE-FB86-4DB0-ED00-E334FBCE0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76275" y="126492000"/>
          <a:ext cx="4305901" cy="697327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664</xdr:row>
      <xdr:rowOff>0</xdr:rowOff>
    </xdr:from>
    <xdr:to>
      <xdr:col>15</xdr:col>
      <xdr:colOff>133964</xdr:colOff>
      <xdr:row>689</xdr:row>
      <xdr:rowOff>76875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D4B36493-0CF0-6BF8-1C78-70923FF90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410200" y="126492000"/>
          <a:ext cx="4401164" cy="4839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702</xdr:row>
      <xdr:rowOff>0</xdr:rowOff>
    </xdr:from>
    <xdr:to>
      <xdr:col>7</xdr:col>
      <xdr:colOff>609</xdr:colOff>
      <xdr:row>728</xdr:row>
      <xdr:rowOff>29270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1101422-DD39-71A2-A0DF-ABED97011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6275" y="133731000"/>
          <a:ext cx="4363059" cy="498227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702</xdr:row>
      <xdr:rowOff>0</xdr:rowOff>
    </xdr:from>
    <xdr:to>
      <xdr:col>15</xdr:col>
      <xdr:colOff>95859</xdr:colOff>
      <xdr:row>726</xdr:row>
      <xdr:rowOff>181638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76D99C69-3597-C1AE-A85E-54E9F5B74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410200" y="133731000"/>
          <a:ext cx="4363059" cy="47536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730</xdr:row>
      <xdr:rowOff>0</xdr:rowOff>
    </xdr:from>
    <xdr:to>
      <xdr:col>7</xdr:col>
      <xdr:colOff>19662</xdr:colOff>
      <xdr:row>760</xdr:row>
      <xdr:rowOff>181798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73D0F8A-D965-C726-CBC7-6181BF629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76275" y="139065000"/>
          <a:ext cx="4382112" cy="589679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730</xdr:row>
      <xdr:rowOff>0</xdr:rowOff>
    </xdr:from>
    <xdr:to>
      <xdr:col>15</xdr:col>
      <xdr:colOff>48227</xdr:colOff>
      <xdr:row>754</xdr:row>
      <xdr:rowOff>76849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4366863-F025-8E96-F6BA-0276E1B59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410200" y="139065000"/>
          <a:ext cx="4315427" cy="46488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762</xdr:row>
      <xdr:rowOff>0</xdr:rowOff>
    </xdr:from>
    <xdr:to>
      <xdr:col>7</xdr:col>
      <xdr:colOff>48241</xdr:colOff>
      <xdr:row>795</xdr:row>
      <xdr:rowOff>38983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BB4CCD3-7579-0410-7261-2AC330261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6275" y="145161000"/>
          <a:ext cx="4410691" cy="632548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762</xdr:row>
      <xdr:rowOff>0</xdr:rowOff>
    </xdr:from>
    <xdr:to>
      <xdr:col>15</xdr:col>
      <xdr:colOff>124438</xdr:colOff>
      <xdr:row>790</xdr:row>
      <xdr:rowOff>105534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61EEBAA1-08A7-F8B5-6C8A-92E07AC83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410200" y="145161000"/>
          <a:ext cx="4391638" cy="54395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797</xdr:row>
      <xdr:rowOff>0</xdr:rowOff>
    </xdr:from>
    <xdr:to>
      <xdr:col>7</xdr:col>
      <xdr:colOff>48241</xdr:colOff>
      <xdr:row>826</xdr:row>
      <xdr:rowOff>115087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4333517-92F5-25E6-4D7F-4474B080A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76275" y="151828500"/>
          <a:ext cx="4410691" cy="563958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797</xdr:row>
      <xdr:rowOff>0</xdr:rowOff>
    </xdr:from>
    <xdr:to>
      <xdr:col>15</xdr:col>
      <xdr:colOff>133964</xdr:colOff>
      <xdr:row>821</xdr:row>
      <xdr:rowOff>57796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7AFDE409-8A08-023A-C697-4BB90AF02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410200" y="151828500"/>
          <a:ext cx="4401164" cy="46297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828</xdr:row>
      <xdr:rowOff>0</xdr:rowOff>
    </xdr:from>
    <xdr:to>
      <xdr:col>6</xdr:col>
      <xdr:colOff>533998</xdr:colOff>
      <xdr:row>855</xdr:row>
      <xdr:rowOff>172192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E176FF6-D2D8-2612-28A2-4F92101CF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76275" y="157734000"/>
          <a:ext cx="4286848" cy="531569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828</xdr:row>
      <xdr:rowOff>0</xdr:rowOff>
    </xdr:from>
    <xdr:to>
      <xdr:col>14</xdr:col>
      <xdr:colOff>581617</xdr:colOff>
      <xdr:row>853</xdr:row>
      <xdr:rowOff>105454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B7E3D64-D612-4B5C-44F0-E2D7527F2A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410200" y="157734000"/>
          <a:ext cx="4239217" cy="48679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858</xdr:row>
      <xdr:rowOff>0</xdr:rowOff>
    </xdr:from>
    <xdr:to>
      <xdr:col>6</xdr:col>
      <xdr:colOff>553051</xdr:colOff>
      <xdr:row>888</xdr:row>
      <xdr:rowOff>77008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DBFC544-95E5-0173-6A18-9D7A6582A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76275" y="163449000"/>
          <a:ext cx="4305901" cy="579200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858</xdr:row>
      <xdr:rowOff>0</xdr:rowOff>
    </xdr:from>
    <xdr:to>
      <xdr:col>14</xdr:col>
      <xdr:colOff>543511</xdr:colOff>
      <xdr:row>886</xdr:row>
      <xdr:rowOff>153166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4BEAC395-4333-ED0A-631F-F86AE0D6A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410200" y="163449000"/>
          <a:ext cx="4201111" cy="54871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890</xdr:row>
      <xdr:rowOff>0</xdr:rowOff>
    </xdr:from>
    <xdr:to>
      <xdr:col>6</xdr:col>
      <xdr:colOff>581630</xdr:colOff>
      <xdr:row>926</xdr:row>
      <xdr:rowOff>58115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1EB6770-CC8D-9B24-EC91-A2F91E63E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76275" y="169545000"/>
          <a:ext cx="4334480" cy="691611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890</xdr:row>
      <xdr:rowOff>0</xdr:rowOff>
    </xdr:from>
    <xdr:to>
      <xdr:col>15</xdr:col>
      <xdr:colOff>57754</xdr:colOff>
      <xdr:row>915</xdr:row>
      <xdr:rowOff>114981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05585BF-852F-7394-A63F-EE28B53FD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410200" y="169545000"/>
          <a:ext cx="4324954" cy="48774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928</xdr:row>
      <xdr:rowOff>0</xdr:rowOff>
    </xdr:from>
    <xdr:to>
      <xdr:col>6</xdr:col>
      <xdr:colOff>533998</xdr:colOff>
      <xdr:row>957</xdr:row>
      <xdr:rowOff>19824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63D8621B-2C27-FF9F-DA60-14970D1B1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76275" y="176784000"/>
          <a:ext cx="4286848" cy="55443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928</xdr:row>
      <xdr:rowOff>0</xdr:rowOff>
    </xdr:from>
    <xdr:to>
      <xdr:col>15</xdr:col>
      <xdr:colOff>596</xdr:colOff>
      <xdr:row>955</xdr:row>
      <xdr:rowOff>10244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11D00821-0627-C1EC-EA14-5E5ED5FB3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410200" y="176784000"/>
          <a:ext cx="4267796" cy="51537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959</xdr:row>
      <xdr:rowOff>0</xdr:rowOff>
    </xdr:from>
    <xdr:to>
      <xdr:col>6</xdr:col>
      <xdr:colOff>600683</xdr:colOff>
      <xdr:row>985</xdr:row>
      <xdr:rowOff>691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34E5A9AE-1FC9-FFB1-2D37-6921236D3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76275" y="182689500"/>
          <a:ext cx="4353533" cy="495369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959</xdr:row>
      <xdr:rowOff>0</xdr:rowOff>
    </xdr:from>
    <xdr:to>
      <xdr:col>15</xdr:col>
      <xdr:colOff>133964</xdr:colOff>
      <xdr:row>983</xdr:row>
      <xdr:rowOff>76849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ABE2041-A6DB-897E-669A-676B882AC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410200" y="182689500"/>
          <a:ext cx="4401164" cy="46488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987</xdr:row>
      <xdr:rowOff>0</xdr:rowOff>
    </xdr:from>
    <xdr:to>
      <xdr:col>6</xdr:col>
      <xdr:colOff>533998</xdr:colOff>
      <xdr:row>1016</xdr:row>
      <xdr:rowOff>29350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2C266A1B-B154-E381-CDC1-3A5DA438F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76275" y="188023500"/>
          <a:ext cx="4286848" cy="55538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987</xdr:row>
      <xdr:rowOff>0</xdr:rowOff>
    </xdr:from>
    <xdr:to>
      <xdr:col>15</xdr:col>
      <xdr:colOff>76806</xdr:colOff>
      <xdr:row>1011</xdr:row>
      <xdr:rowOff>86375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C85FFF69-2C68-726F-7B30-988BF60D0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410200" y="188023500"/>
          <a:ext cx="4344006" cy="4658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1018</xdr:row>
      <xdr:rowOff>0</xdr:rowOff>
    </xdr:from>
    <xdr:to>
      <xdr:col>6</xdr:col>
      <xdr:colOff>600683</xdr:colOff>
      <xdr:row>1048</xdr:row>
      <xdr:rowOff>48429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D5D81E9-FA8C-0CEA-393D-E7167ACB3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76275" y="193929000"/>
          <a:ext cx="4353533" cy="576342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1018</xdr:row>
      <xdr:rowOff>0</xdr:rowOff>
    </xdr:from>
    <xdr:to>
      <xdr:col>15</xdr:col>
      <xdr:colOff>105385</xdr:colOff>
      <xdr:row>1042</xdr:row>
      <xdr:rowOff>181638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383C205F-35CD-2677-4814-64B61A670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410200" y="193929000"/>
          <a:ext cx="4372585" cy="47536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1050</xdr:row>
      <xdr:rowOff>0</xdr:rowOff>
    </xdr:from>
    <xdr:to>
      <xdr:col>6</xdr:col>
      <xdr:colOff>543525</xdr:colOff>
      <xdr:row>1086</xdr:row>
      <xdr:rowOff>134326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D408B11-0ED7-09F1-E698-FB7036862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76275" y="200025000"/>
          <a:ext cx="4296375" cy="699232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1050</xdr:row>
      <xdr:rowOff>0</xdr:rowOff>
    </xdr:from>
    <xdr:to>
      <xdr:col>15</xdr:col>
      <xdr:colOff>596</xdr:colOff>
      <xdr:row>1073</xdr:row>
      <xdr:rowOff>114927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6000E92E-3F12-1470-8991-40DF2D5C9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410200" y="200025000"/>
          <a:ext cx="4267796" cy="44964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1088</xdr:row>
      <xdr:rowOff>0</xdr:rowOff>
    </xdr:from>
    <xdr:to>
      <xdr:col>6</xdr:col>
      <xdr:colOff>362524</xdr:colOff>
      <xdr:row>1118</xdr:row>
      <xdr:rowOff>48429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3EC495F-D719-37C9-1D4F-545409546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76275" y="207264000"/>
          <a:ext cx="4115374" cy="576342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1088</xdr:row>
      <xdr:rowOff>0</xdr:rowOff>
    </xdr:from>
    <xdr:to>
      <xdr:col>14</xdr:col>
      <xdr:colOff>438722</xdr:colOff>
      <xdr:row>1116</xdr:row>
      <xdr:rowOff>38850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1F4F3B25-006F-FA15-DB11-7E6256488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410200" y="207264000"/>
          <a:ext cx="4096322" cy="5372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1120</xdr:row>
      <xdr:rowOff>0</xdr:rowOff>
    </xdr:from>
    <xdr:to>
      <xdr:col>6</xdr:col>
      <xdr:colOff>505419</xdr:colOff>
      <xdr:row>1152</xdr:row>
      <xdr:rowOff>58009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63AC01D-C29B-EC4E-6742-129E175BD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76275" y="213360000"/>
          <a:ext cx="4258269" cy="615400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1120</xdr:row>
      <xdr:rowOff>0</xdr:rowOff>
    </xdr:from>
    <xdr:to>
      <xdr:col>15</xdr:col>
      <xdr:colOff>38701</xdr:colOff>
      <xdr:row>1145</xdr:row>
      <xdr:rowOff>143560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6275C2A3-96B4-151E-19A1-84CF1DD5A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410200" y="213360000"/>
          <a:ext cx="4305901" cy="4906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1154</xdr:row>
      <xdr:rowOff>0</xdr:rowOff>
    </xdr:from>
    <xdr:to>
      <xdr:col>6</xdr:col>
      <xdr:colOff>562577</xdr:colOff>
      <xdr:row>1185</xdr:row>
      <xdr:rowOff>10351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317367E9-D920-0CC9-37C0-47C6F75C64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76275" y="219837000"/>
          <a:ext cx="4315427" cy="591585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1154</xdr:row>
      <xdr:rowOff>0</xdr:rowOff>
    </xdr:from>
    <xdr:to>
      <xdr:col>15</xdr:col>
      <xdr:colOff>38701</xdr:colOff>
      <xdr:row>1175</xdr:row>
      <xdr:rowOff>133927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EE008D4-4072-FDAD-9AEE-7DACE281D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5410200" y="219837000"/>
          <a:ext cx="4305901" cy="413442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1187</xdr:row>
      <xdr:rowOff>0</xdr:rowOff>
    </xdr:from>
    <xdr:to>
      <xdr:col>6</xdr:col>
      <xdr:colOff>600683</xdr:colOff>
      <xdr:row>1218</xdr:row>
      <xdr:rowOff>86561</xdr:rowOff>
    </xdr:to>
    <xdr:pic>
      <xdr:nvPicPr>
        <xdr:cNvPr id="32" name="Obraz 31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76275" y="226123500"/>
          <a:ext cx="4353533" cy="599206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1187</xdr:row>
      <xdr:rowOff>0</xdr:rowOff>
    </xdr:from>
    <xdr:to>
      <xdr:col>15</xdr:col>
      <xdr:colOff>19648</xdr:colOff>
      <xdr:row>1214</xdr:row>
      <xdr:rowOff>143613</xdr:rowOff>
    </xdr:to>
    <xdr:pic>
      <xdr:nvPicPr>
        <xdr:cNvPr id="65" name="Obraz 64">
          <a:extLst>
            <a:ext uri="{FF2B5EF4-FFF2-40B4-BE49-F238E27FC236}">
              <a16:creationId xmlns:a16="http://schemas.microsoft.com/office/drawing/2014/main" id="{00000000-0008-0000-07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5410200" y="226123500"/>
          <a:ext cx="4286848" cy="528711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1220</xdr:row>
      <xdr:rowOff>0</xdr:rowOff>
    </xdr:from>
    <xdr:to>
      <xdr:col>15</xdr:col>
      <xdr:colOff>48227</xdr:colOff>
      <xdr:row>1247</xdr:row>
      <xdr:rowOff>19771</xdr:rowOff>
    </xdr:to>
    <xdr:pic>
      <xdr:nvPicPr>
        <xdr:cNvPr id="80" name="Obraz 79">
          <a:extLst>
            <a:ext uri="{FF2B5EF4-FFF2-40B4-BE49-F238E27FC236}">
              <a16:creationId xmlns:a16="http://schemas.microsoft.com/office/drawing/2014/main" id="{00000000-0008-0000-07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410200" y="232410000"/>
          <a:ext cx="4315427" cy="51632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1220</xdr:row>
      <xdr:rowOff>0</xdr:rowOff>
    </xdr:from>
    <xdr:to>
      <xdr:col>7</xdr:col>
      <xdr:colOff>19662</xdr:colOff>
      <xdr:row>1252</xdr:row>
      <xdr:rowOff>38956</xdr:rowOff>
    </xdr:to>
    <xdr:pic>
      <xdr:nvPicPr>
        <xdr:cNvPr id="81" name="Obraz 80">
          <a:extLst>
            <a:ext uri="{FF2B5EF4-FFF2-40B4-BE49-F238E27FC236}">
              <a16:creationId xmlns:a16="http://schemas.microsoft.com/office/drawing/2014/main" id="{00000000-0008-0000-07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76275" y="232410000"/>
          <a:ext cx="4382112" cy="6134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1286</xdr:row>
      <xdr:rowOff>0</xdr:rowOff>
    </xdr:from>
    <xdr:to>
      <xdr:col>6</xdr:col>
      <xdr:colOff>581630</xdr:colOff>
      <xdr:row>1316</xdr:row>
      <xdr:rowOff>86535</xdr:rowOff>
    </xdr:to>
    <xdr:pic>
      <xdr:nvPicPr>
        <xdr:cNvPr id="85" name="Obraz 84">
          <a:extLst>
            <a:ext uri="{FF2B5EF4-FFF2-40B4-BE49-F238E27FC236}">
              <a16:creationId xmlns:a16="http://schemas.microsoft.com/office/drawing/2014/main" id="{00000000-0008-0000-07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76275" y="244983000"/>
          <a:ext cx="4334480" cy="580153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1254</xdr:row>
      <xdr:rowOff>0</xdr:rowOff>
    </xdr:from>
    <xdr:to>
      <xdr:col>15</xdr:col>
      <xdr:colOff>133964</xdr:colOff>
      <xdr:row>1281</xdr:row>
      <xdr:rowOff>143613</xdr:rowOff>
    </xdr:to>
    <xdr:pic>
      <xdr:nvPicPr>
        <xdr:cNvPr id="86" name="Obraz 85">
          <a:extLst>
            <a:ext uri="{FF2B5EF4-FFF2-40B4-BE49-F238E27FC236}">
              <a16:creationId xmlns:a16="http://schemas.microsoft.com/office/drawing/2014/main" id="{00000000-0008-0000-07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410200" y="238887000"/>
          <a:ext cx="4401164" cy="528711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1254</xdr:row>
      <xdr:rowOff>0</xdr:rowOff>
    </xdr:from>
    <xdr:to>
      <xdr:col>7</xdr:col>
      <xdr:colOff>10135</xdr:colOff>
      <xdr:row>1284</xdr:row>
      <xdr:rowOff>798</xdr:rowOff>
    </xdr:to>
    <xdr:pic>
      <xdr:nvPicPr>
        <xdr:cNvPr id="87" name="Obraz 86">
          <a:extLst>
            <a:ext uri="{FF2B5EF4-FFF2-40B4-BE49-F238E27FC236}">
              <a16:creationId xmlns:a16="http://schemas.microsoft.com/office/drawing/2014/main" id="{00000000-0008-0000-07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76275" y="238887000"/>
          <a:ext cx="4372585" cy="571579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1286</xdr:row>
      <xdr:rowOff>0</xdr:rowOff>
    </xdr:from>
    <xdr:to>
      <xdr:col>15</xdr:col>
      <xdr:colOff>76806</xdr:colOff>
      <xdr:row>1311</xdr:row>
      <xdr:rowOff>105454</xdr:rowOff>
    </xdr:to>
    <xdr:pic>
      <xdr:nvPicPr>
        <xdr:cNvPr id="88" name="Obraz 87">
          <a:extLst>
            <a:ext uri="{FF2B5EF4-FFF2-40B4-BE49-F238E27FC236}">
              <a16:creationId xmlns:a16="http://schemas.microsoft.com/office/drawing/2014/main" id="{00000000-0008-0000-07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410200" y="244983000"/>
          <a:ext cx="4344006" cy="48679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1318</xdr:row>
      <xdr:rowOff>0</xdr:rowOff>
    </xdr:from>
    <xdr:to>
      <xdr:col>7</xdr:col>
      <xdr:colOff>67293</xdr:colOff>
      <xdr:row>1345</xdr:row>
      <xdr:rowOff>181718</xdr:rowOff>
    </xdr:to>
    <xdr:pic>
      <xdr:nvPicPr>
        <xdr:cNvPr id="89" name="Obraz 88">
          <a:extLst>
            <a:ext uri="{FF2B5EF4-FFF2-40B4-BE49-F238E27FC236}">
              <a16:creationId xmlns:a16="http://schemas.microsoft.com/office/drawing/2014/main" id="{00000000-0008-0000-07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76275" y="251079000"/>
          <a:ext cx="4429743" cy="532521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1318</xdr:row>
      <xdr:rowOff>0</xdr:rowOff>
    </xdr:from>
    <xdr:to>
      <xdr:col>15</xdr:col>
      <xdr:colOff>57754</xdr:colOff>
      <xdr:row>1342</xdr:row>
      <xdr:rowOff>86375</xdr:rowOff>
    </xdr:to>
    <xdr:pic>
      <xdr:nvPicPr>
        <xdr:cNvPr id="90" name="Obraz 89">
          <a:extLst>
            <a:ext uri="{FF2B5EF4-FFF2-40B4-BE49-F238E27FC236}">
              <a16:creationId xmlns:a16="http://schemas.microsoft.com/office/drawing/2014/main" id="{00000000-0008-0000-07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410200" y="251079000"/>
          <a:ext cx="4324954" cy="4658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1347</xdr:row>
      <xdr:rowOff>0</xdr:rowOff>
    </xdr:from>
    <xdr:to>
      <xdr:col>7</xdr:col>
      <xdr:colOff>29188</xdr:colOff>
      <xdr:row>1377</xdr:row>
      <xdr:rowOff>10324</xdr:rowOff>
    </xdr:to>
    <xdr:pic>
      <xdr:nvPicPr>
        <xdr:cNvPr id="91" name="Obraz 90">
          <a:extLst>
            <a:ext uri="{FF2B5EF4-FFF2-40B4-BE49-F238E27FC236}">
              <a16:creationId xmlns:a16="http://schemas.microsoft.com/office/drawing/2014/main" id="{00000000-0008-0000-07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76275" y="256603500"/>
          <a:ext cx="4391638" cy="57253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1347</xdr:row>
      <xdr:rowOff>0</xdr:rowOff>
    </xdr:from>
    <xdr:to>
      <xdr:col>15</xdr:col>
      <xdr:colOff>86333</xdr:colOff>
      <xdr:row>1374</xdr:row>
      <xdr:rowOff>10244</xdr:rowOff>
    </xdr:to>
    <xdr:pic>
      <xdr:nvPicPr>
        <xdr:cNvPr id="92" name="Obraz 91">
          <a:extLst>
            <a:ext uri="{FF2B5EF4-FFF2-40B4-BE49-F238E27FC236}">
              <a16:creationId xmlns:a16="http://schemas.microsoft.com/office/drawing/2014/main" id="{00000000-0008-0000-07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5410200" y="256603500"/>
          <a:ext cx="4353533" cy="515374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1378</xdr:row>
      <xdr:rowOff>0</xdr:rowOff>
    </xdr:from>
    <xdr:to>
      <xdr:col>15</xdr:col>
      <xdr:colOff>38701</xdr:colOff>
      <xdr:row>1406</xdr:row>
      <xdr:rowOff>744</xdr:rowOff>
    </xdr:to>
    <xdr:pic>
      <xdr:nvPicPr>
        <xdr:cNvPr id="93" name="Obraz 92">
          <a:extLst>
            <a:ext uri="{FF2B5EF4-FFF2-40B4-BE49-F238E27FC236}">
              <a16:creationId xmlns:a16="http://schemas.microsoft.com/office/drawing/2014/main" id="{00000000-0008-0000-07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410200" y="262509000"/>
          <a:ext cx="4305901" cy="53347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1379</xdr:row>
      <xdr:rowOff>0</xdr:rowOff>
    </xdr:from>
    <xdr:to>
      <xdr:col>6</xdr:col>
      <xdr:colOff>591156</xdr:colOff>
      <xdr:row>1407</xdr:row>
      <xdr:rowOff>29323</xdr:rowOff>
    </xdr:to>
    <xdr:pic>
      <xdr:nvPicPr>
        <xdr:cNvPr id="94" name="Obraz 93">
          <a:extLst>
            <a:ext uri="{FF2B5EF4-FFF2-40B4-BE49-F238E27FC236}">
              <a16:creationId xmlns:a16="http://schemas.microsoft.com/office/drawing/2014/main" id="{00000000-0008-0000-07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76275" y="262699500"/>
          <a:ext cx="4344006" cy="53633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1409</xdr:row>
      <xdr:rowOff>0</xdr:rowOff>
    </xdr:from>
    <xdr:to>
      <xdr:col>7</xdr:col>
      <xdr:colOff>48241</xdr:colOff>
      <xdr:row>1443</xdr:row>
      <xdr:rowOff>105694</xdr:rowOff>
    </xdr:to>
    <xdr:pic>
      <xdr:nvPicPr>
        <xdr:cNvPr id="95" name="Obraz 94">
          <a:extLst>
            <a:ext uri="{FF2B5EF4-FFF2-40B4-BE49-F238E27FC236}">
              <a16:creationId xmlns:a16="http://schemas.microsoft.com/office/drawing/2014/main" id="{00000000-0008-0000-07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76275" y="268414500"/>
          <a:ext cx="4410691" cy="658269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1409</xdr:row>
      <xdr:rowOff>0</xdr:rowOff>
    </xdr:from>
    <xdr:to>
      <xdr:col>15</xdr:col>
      <xdr:colOff>124438</xdr:colOff>
      <xdr:row>1437</xdr:row>
      <xdr:rowOff>57902</xdr:rowOff>
    </xdr:to>
    <xdr:pic>
      <xdr:nvPicPr>
        <xdr:cNvPr id="96" name="Obraz 95">
          <a:extLst>
            <a:ext uri="{FF2B5EF4-FFF2-40B4-BE49-F238E27FC236}">
              <a16:creationId xmlns:a16="http://schemas.microsoft.com/office/drawing/2014/main" id="{00000000-0008-0000-07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410200" y="268414500"/>
          <a:ext cx="4391638" cy="539190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1445</xdr:row>
      <xdr:rowOff>0</xdr:rowOff>
    </xdr:from>
    <xdr:to>
      <xdr:col>15</xdr:col>
      <xdr:colOff>29175</xdr:colOff>
      <xdr:row>1471</xdr:row>
      <xdr:rowOff>124534</xdr:rowOff>
    </xdr:to>
    <xdr:pic>
      <xdr:nvPicPr>
        <xdr:cNvPr id="97" name="Obraz 96">
          <a:extLst>
            <a:ext uri="{FF2B5EF4-FFF2-40B4-BE49-F238E27FC236}">
              <a16:creationId xmlns:a16="http://schemas.microsoft.com/office/drawing/2014/main" id="{00000000-0008-0000-07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5410200" y="275272500"/>
          <a:ext cx="4296375" cy="50775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1445</xdr:row>
      <xdr:rowOff>0</xdr:rowOff>
    </xdr:from>
    <xdr:to>
      <xdr:col>6</xdr:col>
      <xdr:colOff>533998</xdr:colOff>
      <xdr:row>1475</xdr:row>
      <xdr:rowOff>29377</xdr:rowOff>
    </xdr:to>
    <xdr:pic>
      <xdr:nvPicPr>
        <xdr:cNvPr id="98" name="Obraz 97">
          <a:extLst>
            <a:ext uri="{FF2B5EF4-FFF2-40B4-BE49-F238E27FC236}">
              <a16:creationId xmlns:a16="http://schemas.microsoft.com/office/drawing/2014/main" id="{00000000-0008-0000-07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76275" y="275272500"/>
          <a:ext cx="4286848" cy="57443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1477</xdr:row>
      <xdr:rowOff>0</xdr:rowOff>
    </xdr:from>
    <xdr:to>
      <xdr:col>6</xdr:col>
      <xdr:colOff>600683</xdr:colOff>
      <xdr:row>1505</xdr:row>
      <xdr:rowOff>96008</xdr:rowOff>
    </xdr:to>
    <xdr:pic>
      <xdr:nvPicPr>
        <xdr:cNvPr id="99" name="Obraz 98">
          <a:extLst>
            <a:ext uri="{FF2B5EF4-FFF2-40B4-BE49-F238E27FC236}">
              <a16:creationId xmlns:a16="http://schemas.microsoft.com/office/drawing/2014/main" id="{00000000-0008-0000-07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76275" y="281368500"/>
          <a:ext cx="4353533" cy="543000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1477</xdr:row>
      <xdr:rowOff>0</xdr:rowOff>
    </xdr:from>
    <xdr:to>
      <xdr:col>15</xdr:col>
      <xdr:colOff>29175</xdr:colOff>
      <xdr:row>1503</xdr:row>
      <xdr:rowOff>48323</xdr:rowOff>
    </xdr:to>
    <xdr:pic>
      <xdr:nvPicPr>
        <xdr:cNvPr id="100" name="Obraz 99">
          <a:extLst>
            <a:ext uri="{FF2B5EF4-FFF2-40B4-BE49-F238E27FC236}">
              <a16:creationId xmlns:a16="http://schemas.microsoft.com/office/drawing/2014/main" id="{00000000-0008-0000-07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410200" y="281368500"/>
          <a:ext cx="4296375" cy="50013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1507</xdr:row>
      <xdr:rowOff>0</xdr:rowOff>
    </xdr:from>
    <xdr:to>
      <xdr:col>6</xdr:col>
      <xdr:colOff>600683</xdr:colOff>
      <xdr:row>1535</xdr:row>
      <xdr:rowOff>153166</xdr:rowOff>
    </xdr:to>
    <xdr:pic>
      <xdr:nvPicPr>
        <xdr:cNvPr id="101" name="Obraz 100">
          <a:extLst>
            <a:ext uri="{FF2B5EF4-FFF2-40B4-BE49-F238E27FC236}">
              <a16:creationId xmlns:a16="http://schemas.microsoft.com/office/drawing/2014/main" id="{00000000-0008-0000-07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76275" y="287083500"/>
          <a:ext cx="4353533" cy="548716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1507</xdr:row>
      <xdr:rowOff>0</xdr:rowOff>
    </xdr:from>
    <xdr:to>
      <xdr:col>15</xdr:col>
      <xdr:colOff>38701</xdr:colOff>
      <xdr:row>1533</xdr:row>
      <xdr:rowOff>10218</xdr:rowOff>
    </xdr:to>
    <xdr:pic>
      <xdr:nvPicPr>
        <xdr:cNvPr id="102" name="Obraz 101">
          <a:extLst>
            <a:ext uri="{FF2B5EF4-FFF2-40B4-BE49-F238E27FC236}">
              <a16:creationId xmlns:a16="http://schemas.microsoft.com/office/drawing/2014/main" id="{00000000-0008-0000-07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410200" y="287083500"/>
          <a:ext cx="4305901" cy="49632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1537</xdr:row>
      <xdr:rowOff>0</xdr:rowOff>
    </xdr:from>
    <xdr:to>
      <xdr:col>7</xdr:col>
      <xdr:colOff>609</xdr:colOff>
      <xdr:row>1564</xdr:row>
      <xdr:rowOff>162665</xdr:rowOff>
    </xdr:to>
    <xdr:pic>
      <xdr:nvPicPr>
        <xdr:cNvPr id="103" name="Obraz 102">
          <a:extLst>
            <a:ext uri="{FF2B5EF4-FFF2-40B4-BE49-F238E27FC236}">
              <a16:creationId xmlns:a16="http://schemas.microsoft.com/office/drawing/2014/main" id="{00000000-0008-0000-07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76275" y="292798500"/>
          <a:ext cx="4363059" cy="530616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1537</xdr:row>
      <xdr:rowOff>0</xdr:rowOff>
    </xdr:from>
    <xdr:to>
      <xdr:col>15</xdr:col>
      <xdr:colOff>57754</xdr:colOff>
      <xdr:row>1563</xdr:row>
      <xdr:rowOff>10218</xdr:rowOff>
    </xdr:to>
    <xdr:pic>
      <xdr:nvPicPr>
        <xdr:cNvPr id="104" name="Obraz 103">
          <a:extLst>
            <a:ext uri="{FF2B5EF4-FFF2-40B4-BE49-F238E27FC236}">
              <a16:creationId xmlns:a16="http://schemas.microsoft.com/office/drawing/2014/main" id="{00000000-0008-0000-07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5410200" y="292798500"/>
          <a:ext cx="4324954" cy="49632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1566</xdr:row>
      <xdr:rowOff>0</xdr:rowOff>
    </xdr:from>
    <xdr:to>
      <xdr:col>6</xdr:col>
      <xdr:colOff>591156</xdr:colOff>
      <xdr:row>1594</xdr:row>
      <xdr:rowOff>38850</xdr:rowOff>
    </xdr:to>
    <xdr:pic>
      <xdr:nvPicPr>
        <xdr:cNvPr id="105" name="Obraz 104">
          <a:extLst>
            <a:ext uri="{FF2B5EF4-FFF2-40B4-BE49-F238E27FC236}">
              <a16:creationId xmlns:a16="http://schemas.microsoft.com/office/drawing/2014/main" id="{00000000-0008-0000-07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76275" y="298323000"/>
          <a:ext cx="4344006" cy="53728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1566</xdr:row>
      <xdr:rowOff>0</xdr:rowOff>
    </xdr:from>
    <xdr:to>
      <xdr:col>15</xdr:col>
      <xdr:colOff>596</xdr:colOff>
      <xdr:row>1590</xdr:row>
      <xdr:rowOff>29217</xdr:rowOff>
    </xdr:to>
    <xdr:pic>
      <xdr:nvPicPr>
        <xdr:cNvPr id="106" name="Obraz 105">
          <a:extLst>
            <a:ext uri="{FF2B5EF4-FFF2-40B4-BE49-F238E27FC236}">
              <a16:creationId xmlns:a16="http://schemas.microsoft.com/office/drawing/2014/main" id="{00000000-0008-0000-07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410200" y="298323000"/>
          <a:ext cx="4267796" cy="46012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1596</xdr:row>
      <xdr:rowOff>0</xdr:rowOff>
    </xdr:from>
    <xdr:to>
      <xdr:col>6</xdr:col>
      <xdr:colOff>495893</xdr:colOff>
      <xdr:row>1627</xdr:row>
      <xdr:rowOff>134193</xdr:rowOff>
    </xdr:to>
    <xdr:pic>
      <xdr:nvPicPr>
        <xdr:cNvPr id="107" name="Obraz 106">
          <a:extLst>
            <a:ext uri="{FF2B5EF4-FFF2-40B4-BE49-F238E27FC236}">
              <a16:creationId xmlns:a16="http://schemas.microsoft.com/office/drawing/2014/main" id="{00000000-0008-0000-07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76275" y="304038000"/>
          <a:ext cx="4248743" cy="603969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1596</xdr:row>
      <xdr:rowOff>0</xdr:rowOff>
    </xdr:from>
    <xdr:to>
      <xdr:col>15</xdr:col>
      <xdr:colOff>48227</xdr:colOff>
      <xdr:row>1622</xdr:row>
      <xdr:rowOff>95955</xdr:rowOff>
    </xdr:to>
    <xdr:pic>
      <xdr:nvPicPr>
        <xdr:cNvPr id="108" name="Obraz 107">
          <a:extLst>
            <a:ext uri="{FF2B5EF4-FFF2-40B4-BE49-F238E27FC236}">
              <a16:creationId xmlns:a16="http://schemas.microsoft.com/office/drawing/2014/main" id="{00000000-0008-0000-07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5410200" y="304038000"/>
          <a:ext cx="4315427" cy="50489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1629</xdr:row>
      <xdr:rowOff>0</xdr:rowOff>
    </xdr:from>
    <xdr:to>
      <xdr:col>6</xdr:col>
      <xdr:colOff>524472</xdr:colOff>
      <xdr:row>1658</xdr:row>
      <xdr:rowOff>67455</xdr:rowOff>
    </xdr:to>
    <xdr:pic>
      <xdr:nvPicPr>
        <xdr:cNvPr id="78" name="Obraz 77">
          <a:extLst>
            <a:ext uri="{FF2B5EF4-FFF2-40B4-BE49-F238E27FC236}">
              <a16:creationId xmlns:a16="http://schemas.microsoft.com/office/drawing/2014/main" id="{00000000-0008-0000-07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76275" y="310324500"/>
          <a:ext cx="4277322" cy="559195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1629</xdr:row>
      <xdr:rowOff>0</xdr:rowOff>
    </xdr:from>
    <xdr:to>
      <xdr:col>14</xdr:col>
      <xdr:colOff>333932</xdr:colOff>
      <xdr:row>1651</xdr:row>
      <xdr:rowOff>95848</xdr:rowOff>
    </xdr:to>
    <xdr:pic>
      <xdr:nvPicPr>
        <xdr:cNvPr id="79" name="Obraz 78">
          <a:extLst>
            <a:ext uri="{FF2B5EF4-FFF2-40B4-BE49-F238E27FC236}">
              <a16:creationId xmlns:a16="http://schemas.microsoft.com/office/drawing/2014/main" id="{00000000-0008-0000-07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5410200" y="310324500"/>
          <a:ext cx="3991532" cy="42868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1660</xdr:row>
      <xdr:rowOff>0</xdr:rowOff>
    </xdr:from>
    <xdr:to>
      <xdr:col>6</xdr:col>
      <xdr:colOff>372051</xdr:colOff>
      <xdr:row>1687</xdr:row>
      <xdr:rowOff>718</xdr:rowOff>
    </xdr:to>
    <xdr:pic>
      <xdr:nvPicPr>
        <xdr:cNvPr id="82" name="Obraz 81">
          <a:extLst>
            <a:ext uri="{FF2B5EF4-FFF2-40B4-BE49-F238E27FC236}">
              <a16:creationId xmlns:a16="http://schemas.microsoft.com/office/drawing/2014/main" id="{00000000-0008-0000-07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76275" y="316230000"/>
          <a:ext cx="4124901" cy="514421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1660</xdr:row>
      <xdr:rowOff>0</xdr:rowOff>
    </xdr:from>
    <xdr:to>
      <xdr:col>14</xdr:col>
      <xdr:colOff>495880</xdr:colOff>
      <xdr:row>1683</xdr:row>
      <xdr:rowOff>162559</xdr:rowOff>
    </xdr:to>
    <xdr:pic>
      <xdr:nvPicPr>
        <xdr:cNvPr id="83" name="Obraz 82">
          <a:extLst>
            <a:ext uri="{FF2B5EF4-FFF2-40B4-BE49-F238E27FC236}">
              <a16:creationId xmlns:a16="http://schemas.microsoft.com/office/drawing/2014/main" id="{00000000-0008-0000-07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410200" y="316230000"/>
          <a:ext cx="4153480" cy="454405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1689</xdr:row>
      <xdr:rowOff>0</xdr:rowOff>
    </xdr:from>
    <xdr:to>
      <xdr:col>14</xdr:col>
      <xdr:colOff>362511</xdr:colOff>
      <xdr:row>1714</xdr:row>
      <xdr:rowOff>86402</xdr:rowOff>
    </xdr:to>
    <xdr:pic>
      <xdr:nvPicPr>
        <xdr:cNvPr id="84" name="Obraz 83">
          <a:extLst>
            <a:ext uri="{FF2B5EF4-FFF2-40B4-BE49-F238E27FC236}">
              <a16:creationId xmlns:a16="http://schemas.microsoft.com/office/drawing/2014/main" id="{00000000-0008-0000-07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410200" y="321754500"/>
          <a:ext cx="4020111" cy="48489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1689</xdr:row>
      <xdr:rowOff>0</xdr:rowOff>
    </xdr:from>
    <xdr:to>
      <xdr:col>6</xdr:col>
      <xdr:colOff>286314</xdr:colOff>
      <xdr:row>1717</xdr:row>
      <xdr:rowOff>115060</xdr:rowOff>
    </xdr:to>
    <xdr:pic>
      <xdr:nvPicPr>
        <xdr:cNvPr id="109" name="Obraz 108">
          <a:extLst>
            <a:ext uri="{FF2B5EF4-FFF2-40B4-BE49-F238E27FC236}">
              <a16:creationId xmlns:a16="http://schemas.microsoft.com/office/drawing/2014/main" id="{00000000-0008-0000-07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76275" y="321754500"/>
          <a:ext cx="4039164" cy="54490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1719</xdr:row>
      <xdr:rowOff>0</xdr:rowOff>
    </xdr:from>
    <xdr:to>
      <xdr:col>6</xdr:col>
      <xdr:colOff>286314</xdr:colOff>
      <xdr:row>1745</xdr:row>
      <xdr:rowOff>76902</xdr:rowOff>
    </xdr:to>
    <xdr:pic>
      <xdr:nvPicPr>
        <xdr:cNvPr id="110" name="Obraz 109">
          <a:extLst>
            <a:ext uri="{FF2B5EF4-FFF2-40B4-BE49-F238E27FC236}">
              <a16:creationId xmlns:a16="http://schemas.microsoft.com/office/drawing/2014/main" id="{00000000-0008-0000-07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76275" y="327469500"/>
          <a:ext cx="4039164" cy="502990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1719</xdr:row>
      <xdr:rowOff>0</xdr:rowOff>
    </xdr:from>
    <xdr:to>
      <xdr:col>14</xdr:col>
      <xdr:colOff>400616</xdr:colOff>
      <xdr:row>1745</xdr:row>
      <xdr:rowOff>48323</xdr:rowOff>
    </xdr:to>
    <xdr:pic>
      <xdr:nvPicPr>
        <xdr:cNvPr id="111" name="Obraz 110">
          <a:extLst>
            <a:ext uri="{FF2B5EF4-FFF2-40B4-BE49-F238E27FC236}">
              <a16:creationId xmlns:a16="http://schemas.microsoft.com/office/drawing/2014/main" id="{00000000-0008-0000-07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5410200" y="327469500"/>
          <a:ext cx="4058216" cy="50013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1747</xdr:row>
      <xdr:rowOff>0</xdr:rowOff>
    </xdr:from>
    <xdr:to>
      <xdr:col>6</xdr:col>
      <xdr:colOff>352998</xdr:colOff>
      <xdr:row>1776</xdr:row>
      <xdr:rowOff>771</xdr:rowOff>
    </xdr:to>
    <xdr:pic>
      <xdr:nvPicPr>
        <xdr:cNvPr id="112" name="Obraz 111">
          <a:extLst>
            <a:ext uri="{FF2B5EF4-FFF2-40B4-BE49-F238E27FC236}">
              <a16:creationId xmlns:a16="http://schemas.microsoft.com/office/drawing/2014/main" id="{00000000-0008-0000-07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76275" y="332803500"/>
          <a:ext cx="4105848" cy="552527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1747</xdr:row>
      <xdr:rowOff>0</xdr:rowOff>
    </xdr:from>
    <xdr:to>
      <xdr:col>14</xdr:col>
      <xdr:colOff>476827</xdr:colOff>
      <xdr:row>1772</xdr:row>
      <xdr:rowOff>29244</xdr:rowOff>
    </xdr:to>
    <xdr:pic>
      <xdr:nvPicPr>
        <xdr:cNvPr id="113" name="Obraz 112">
          <a:extLst>
            <a:ext uri="{FF2B5EF4-FFF2-40B4-BE49-F238E27FC236}">
              <a16:creationId xmlns:a16="http://schemas.microsoft.com/office/drawing/2014/main" id="{00000000-0008-0000-07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5410200" y="332803500"/>
          <a:ext cx="4134427" cy="47917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1778</xdr:row>
      <xdr:rowOff>0</xdr:rowOff>
    </xdr:from>
    <xdr:to>
      <xdr:col>6</xdr:col>
      <xdr:colOff>333945</xdr:colOff>
      <xdr:row>1806</xdr:row>
      <xdr:rowOff>124587</xdr:rowOff>
    </xdr:to>
    <xdr:pic>
      <xdr:nvPicPr>
        <xdr:cNvPr id="114" name="Obraz 113">
          <a:extLst>
            <a:ext uri="{FF2B5EF4-FFF2-40B4-BE49-F238E27FC236}">
              <a16:creationId xmlns:a16="http://schemas.microsoft.com/office/drawing/2014/main" id="{00000000-0008-0000-07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76275" y="338709000"/>
          <a:ext cx="4086795" cy="545858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1778</xdr:row>
      <xdr:rowOff>0</xdr:rowOff>
    </xdr:from>
    <xdr:to>
      <xdr:col>14</xdr:col>
      <xdr:colOff>476827</xdr:colOff>
      <xdr:row>1803</xdr:row>
      <xdr:rowOff>665</xdr:rowOff>
    </xdr:to>
    <xdr:pic>
      <xdr:nvPicPr>
        <xdr:cNvPr id="115" name="Obraz 114">
          <a:extLst>
            <a:ext uri="{FF2B5EF4-FFF2-40B4-BE49-F238E27FC236}">
              <a16:creationId xmlns:a16="http://schemas.microsoft.com/office/drawing/2014/main" id="{00000000-0008-0000-07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410200" y="338709000"/>
          <a:ext cx="4134427" cy="47631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1808</xdr:row>
      <xdr:rowOff>0</xdr:rowOff>
    </xdr:from>
    <xdr:to>
      <xdr:col>6</xdr:col>
      <xdr:colOff>533998</xdr:colOff>
      <xdr:row>1834</xdr:row>
      <xdr:rowOff>57849</xdr:rowOff>
    </xdr:to>
    <xdr:pic>
      <xdr:nvPicPr>
        <xdr:cNvPr id="116" name="Obraz 115">
          <a:extLst>
            <a:ext uri="{FF2B5EF4-FFF2-40B4-BE49-F238E27FC236}">
              <a16:creationId xmlns:a16="http://schemas.microsoft.com/office/drawing/2014/main" id="{00000000-0008-0000-07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76275" y="344424000"/>
          <a:ext cx="4286848" cy="501084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1808</xdr:row>
      <xdr:rowOff>0</xdr:rowOff>
    </xdr:from>
    <xdr:to>
      <xdr:col>14</xdr:col>
      <xdr:colOff>581617</xdr:colOff>
      <xdr:row>1832</xdr:row>
      <xdr:rowOff>114954</xdr:rowOff>
    </xdr:to>
    <xdr:pic>
      <xdr:nvPicPr>
        <xdr:cNvPr id="117" name="Obraz 116">
          <a:extLst>
            <a:ext uri="{FF2B5EF4-FFF2-40B4-BE49-F238E27FC236}">
              <a16:creationId xmlns:a16="http://schemas.microsoft.com/office/drawing/2014/main" id="{00000000-0008-0000-07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410200" y="344424000"/>
          <a:ext cx="4239217" cy="46869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1836</xdr:row>
      <xdr:rowOff>0</xdr:rowOff>
    </xdr:from>
    <xdr:to>
      <xdr:col>6</xdr:col>
      <xdr:colOff>600683</xdr:colOff>
      <xdr:row>1860</xdr:row>
      <xdr:rowOff>162586</xdr:rowOff>
    </xdr:to>
    <xdr:pic>
      <xdr:nvPicPr>
        <xdr:cNvPr id="118" name="Obraz 117">
          <a:extLst>
            <a:ext uri="{FF2B5EF4-FFF2-40B4-BE49-F238E27FC236}">
              <a16:creationId xmlns:a16="http://schemas.microsoft.com/office/drawing/2014/main" id="{00000000-0008-0000-07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76275" y="349758000"/>
          <a:ext cx="4353533" cy="473458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1836</xdr:row>
      <xdr:rowOff>0</xdr:rowOff>
    </xdr:from>
    <xdr:to>
      <xdr:col>15</xdr:col>
      <xdr:colOff>48227</xdr:colOff>
      <xdr:row>1860</xdr:row>
      <xdr:rowOff>114954</xdr:rowOff>
    </xdr:to>
    <xdr:pic>
      <xdr:nvPicPr>
        <xdr:cNvPr id="119" name="Obraz 118">
          <a:extLst>
            <a:ext uri="{FF2B5EF4-FFF2-40B4-BE49-F238E27FC236}">
              <a16:creationId xmlns:a16="http://schemas.microsoft.com/office/drawing/2014/main" id="{00000000-0008-0000-07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410200" y="349758000"/>
          <a:ext cx="4315427" cy="46869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1862</xdr:row>
      <xdr:rowOff>0</xdr:rowOff>
    </xdr:from>
    <xdr:to>
      <xdr:col>6</xdr:col>
      <xdr:colOff>476840</xdr:colOff>
      <xdr:row>1888</xdr:row>
      <xdr:rowOff>76902</xdr:rowOff>
    </xdr:to>
    <xdr:pic>
      <xdr:nvPicPr>
        <xdr:cNvPr id="120" name="Obraz 119">
          <a:extLst>
            <a:ext uri="{FF2B5EF4-FFF2-40B4-BE49-F238E27FC236}">
              <a16:creationId xmlns:a16="http://schemas.microsoft.com/office/drawing/2014/main" id="{00000000-0008-0000-07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76275" y="354711000"/>
          <a:ext cx="4229690" cy="502990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1862</xdr:row>
      <xdr:rowOff>0</xdr:rowOff>
    </xdr:from>
    <xdr:to>
      <xdr:col>15</xdr:col>
      <xdr:colOff>596</xdr:colOff>
      <xdr:row>1885</xdr:row>
      <xdr:rowOff>19664</xdr:rowOff>
    </xdr:to>
    <xdr:pic>
      <xdr:nvPicPr>
        <xdr:cNvPr id="121" name="Obraz 120">
          <a:extLst>
            <a:ext uri="{FF2B5EF4-FFF2-40B4-BE49-F238E27FC236}">
              <a16:creationId xmlns:a16="http://schemas.microsoft.com/office/drawing/2014/main" id="{00000000-0008-0000-07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410200" y="354711000"/>
          <a:ext cx="4267796" cy="44011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1890</xdr:row>
      <xdr:rowOff>0</xdr:rowOff>
    </xdr:from>
    <xdr:to>
      <xdr:col>7</xdr:col>
      <xdr:colOff>29188</xdr:colOff>
      <xdr:row>1917</xdr:row>
      <xdr:rowOff>172192</xdr:rowOff>
    </xdr:to>
    <xdr:pic>
      <xdr:nvPicPr>
        <xdr:cNvPr id="122" name="Obraz 121">
          <a:extLst>
            <a:ext uri="{FF2B5EF4-FFF2-40B4-BE49-F238E27FC236}">
              <a16:creationId xmlns:a16="http://schemas.microsoft.com/office/drawing/2014/main" id="{00000000-0008-0000-07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76275" y="360045000"/>
          <a:ext cx="4391638" cy="531569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1890</xdr:row>
      <xdr:rowOff>0</xdr:rowOff>
    </xdr:from>
    <xdr:to>
      <xdr:col>14</xdr:col>
      <xdr:colOff>591143</xdr:colOff>
      <xdr:row>1914</xdr:row>
      <xdr:rowOff>57796</xdr:rowOff>
    </xdr:to>
    <xdr:pic>
      <xdr:nvPicPr>
        <xdr:cNvPr id="123" name="Obraz 122">
          <a:extLst>
            <a:ext uri="{FF2B5EF4-FFF2-40B4-BE49-F238E27FC236}">
              <a16:creationId xmlns:a16="http://schemas.microsoft.com/office/drawing/2014/main" id="{00000000-0008-0000-07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5410200" y="360045000"/>
          <a:ext cx="4248743" cy="462979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1920</xdr:row>
      <xdr:rowOff>0</xdr:rowOff>
    </xdr:from>
    <xdr:to>
      <xdr:col>6</xdr:col>
      <xdr:colOff>600683</xdr:colOff>
      <xdr:row>1949</xdr:row>
      <xdr:rowOff>172245</xdr:rowOff>
    </xdr:to>
    <xdr:pic>
      <xdr:nvPicPr>
        <xdr:cNvPr id="124" name="Obraz 123">
          <a:extLst>
            <a:ext uri="{FF2B5EF4-FFF2-40B4-BE49-F238E27FC236}">
              <a16:creationId xmlns:a16="http://schemas.microsoft.com/office/drawing/2014/main" id="{00000000-0008-0000-07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76275" y="365760000"/>
          <a:ext cx="4353533" cy="569674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1920</xdr:row>
      <xdr:rowOff>0</xdr:rowOff>
    </xdr:from>
    <xdr:to>
      <xdr:col>14</xdr:col>
      <xdr:colOff>553038</xdr:colOff>
      <xdr:row>1945</xdr:row>
      <xdr:rowOff>67349</xdr:rowOff>
    </xdr:to>
    <xdr:pic>
      <xdr:nvPicPr>
        <xdr:cNvPr id="125" name="Obraz 124">
          <a:extLst>
            <a:ext uri="{FF2B5EF4-FFF2-40B4-BE49-F238E27FC236}">
              <a16:creationId xmlns:a16="http://schemas.microsoft.com/office/drawing/2014/main" id="{00000000-0008-0000-07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5410200" y="365760000"/>
          <a:ext cx="4210638" cy="48298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1951</xdr:row>
      <xdr:rowOff>0</xdr:rowOff>
    </xdr:from>
    <xdr:to>
      <xdr:col>6</xdr:col>
      <xdr:colOff>591156</xdr:colOff>
      <xdr:row>1976</xdr:row>
      <xdr:rowOff>172139</xdr:rowOff>
    </xdr:to>
    <xdr:pic>
      <xdr:nvPicPr>
        <xdr:cNvPr id="126" name="Obraz 125">
          <a:extLst>
            <a:ext uri="{FF2B5EF4-FFF2-40B4-BE49-F238E27FC236}">
              <a16:creationId xmlns:a16="http://schemas.microsoft.com/office/drawing/2014/main" id="{00000000-0008-0000-07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76275" y="371665500"/>
          <a:ext cx="4344006" cy="493463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1951</xdr:row>
      <xdr:rowOff>0</xdr:rowOff>
    </xdr:from>
    <xdr:to>
      <xdr:col>15</xdr:col>
      <xdr:colOff>105385</xdr:colOff>
      <xdr:row>1975</xdr:row>
      <xdr:rowOff>105428</xdr:rowOff>
    </xdr:to>
    <xdr:pic>
      <xdr:nvPicPr>
        <xdr:cNvPr id="127" name="Obraz 126">
          <a:extLst>
            <a:ext uri="{FF2B5EF4-FFF2-40B4-BE49-F238E27FC236}">
              <a16:creationId xmlns:a16="http://schemas.microsoft.com/office/drawing/2014/main" id="{00000000-0008-0000-07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410200" y="371665500"/>
          <a:ext cx="4372585" cy="4677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1979</xdr:row>
      <xdr:rowOff>0</xdr:rowOff>
    </xdr:from>
    <xdr:to>
      <xdr:col>6</xdr:col>
      <xdr:colOff>352998</xdr:colOff>
      <xdr:row>2006</xdr:row>
      <xdr:rowOff>19771</xdr:rowOff>
    </xdr:to>
    <xdr:pic>
      <xdr:nvPicPr>
        <xdr:cNvPr id="128" name="Obraz 127">
          <a:extLst>
            <a:ext uri="{FF2B5EF4-FFF2-40B4-BE49-F238E27FC236}">
              <a16:creationId xmlns:a16="http://schemas.microsoft.com/office/drawing/2014/main" id="{00000000-0008-0000-07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76275" y="376999500"/>
          <a:ext cx="4105848" cy="516327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1979</xdr:row>
      <xdr:rowOff>0</xdr:rowOff>
    </xdr:from>
    <xdr:to>
      <xdr:col>14</xdr:col>
      <xdr:colOff>600669</xdr:colOff>
      <xdr:row>2001</xdr:row>
      <xdr:rowOff>162533</xdr:rowOff>
    </xdr:to>
    <xdr:pic>
      <xdr:nvPicPr>
        <xdr:cNvPr id="129" name="Obraz 128">
          <a:extLst>
            <a:ext uri="{FF2B5EF4-FFF2-40B4-BE49-F238E27FC236}">
              <a16:creationId xmlns:a16="http://schemas.microsoft.com/office/drawing/2014/main" id="{00000000-0008-0000-07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410200" y="376999500"/>
          <a:ext cx="4258269" cy="43535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2008</xdr:row>
      <xdr:rowOff>0</xdr:rowOff>
    </xdr:from>
    <xdr:to>
      <xdr:col>6</xdr:col>
      <xdr:colOff>533998</xdr:colOff>
      <xdr:row>2036</xdr:row>
      <xdr:rowOff>67429</xdr:rowOff>
    </xdr:to>
    <xdr:pic>
      <xdr:nvPicPr>
        <xdr:cNvPr id="130" name="Obraz 129">
          <a:extLst>
            <a:ext uri="{FF2B5EF4-FFF2-40B4-BE49-F238E27FC236}">
              <a16:creationId xmlns:a16="http://schemas.microsoft.com/office/drawing/2014/main" id="{00000000-0008-0000-07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76275" y="382524000"/>
          <a:ext cx="4286848" cy="540142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2008</xdr:row>
      <xdr:rowOff>0</xdr:rowOff>
    </xdr:from>
    <xdr:to>
      <xdr:col>14</xdr:col>
      <xdr:colOff>419669</xdr:colOff>
      <xdr:row>2034</xdr:row>
      <xdr:rowOff>115007</xdr:rowOff>
    </xdr:to>
    <xdr:pic>
      <xdr:nvPicPr>
        <xdr:cNvPr id="131" name="Obraz 130">
          <a:extLst>
            <a:ext uri="{FF2B5EF4-FFF2-40B4-BE49-F238E27FC236}">
              <a16:creationId xmlns:a16="http://schemas.microsoft.com/office/drawing/2014/main" id="{00000000-0008-0000-07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410200" y="382524000"/>
          <a:ext cx="4077269" cy="506800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2038</xdr:row>
      <xdr:rowOff>0</xdr:rowOff>
    </xdr:from>
    <xdr:to>
      <xdr:col>6</xdr:col>
      <xdr:colOff>400630</xdr:colOff>
      <xdr:row>2068</xdr:row>
      <xdr:rowOff>10324</xdr:rowOff>
    </xdr:to>
    <xdr:pic>
      <xdr:nvPicPr>
        <xdr:cNvPr id="132" name="Obraz 131">
          <a:extLst>
            <a:ext uri="{FF2B5EF4-FFF2-40B4-BE49-F238E27FC236}">
              <a16:creationId xmlns:a16="http://schemas.microsoft.com/office/drawing/2014/main" id="{00000000-0008-0000-07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76275" y="388239000"/>
          <a:ext cx="4153480" cy="57253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2038</xdr:row>
      <xdr:rowOff>0</xdr:rowOff>
    </xdr:from>
    <xdr:to>
      <xdr:col>14</xdr:col>
      <xdr:colOff>505406</xdr:colOff>
      <xdr:row>2065</xdr:row>
      <xdr:rowOff>19771</xdr:rowOff>
    </xdr:to>
    <xdr:pic>
      <xdr:nvPicPr>
        <xdr:cNvPr id="133" name="Obraz 132">
          <a:extLst>
            <a:ext uri="{FF2B5EF4-FFF2-40B4-BE49-F238E27FC236}">
              <a16:creationId xmlns:a16="http://schemas.microsoft.com/office/drawing/2014/main" id="{00000000-0008-0000-07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5410200" y="388239000"/>
          <a:ext cx="4163006" cy="51632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2070</xdr:row>
      <xdr:rowOff>0</xdr:rowOff>
    </xdr:from>
    <xdr:to>
      <xdr:col>6</xdr:col>
      <xdr:colOff>429209</xdr:colOff>
      <xdr:row>2097</xdr:row>
      <xdr:rowOff>38823</xdr:rowOff>
    </xdr:to>
    <xdr:pic>
      <xdr:nvPicPr>
        <xdr:cNvPr id="134" name="Obraz 133">
          <a:extLst>
            <a:ext uri="{FF2B5EF4-FFF2-40B4-BE49-F238E27FC236}">
              <a16:creationId xmlns:a16="http://schemas.microsoft.com/office/drawing/2014/main" id="{00000000-0008-0000-07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76275" y="394335000"/>
          <a:ext cx="4182059" cy="518232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2070</xdr:row>
      <xdr:rowOff>0</xdr:rowOff>
    </xdr:from>
    <xdr:to>
      <xdr:col>14</xdr:col>
      <xdr:colOff>467301</xdr:colOff>
      <xdr:row>2094</xdr:row>
      <xdr:rowOff>19691</xdr:rowOff>
    </xdr:to>
    <xdr:pic>
      <xdr:nvPicPr>
        <xdr:cNvPr id="135" name="Obraz 134">
          <a:extLst>
            <a:ext uri="{FF2B5EF4-FFF2-40B4-BE49-F238E27FC236}">
              <a16:creationId xmlns:a16="http://schemas.microsoft.com/office/drawing/2014/main" id="{00000000-0008-0000-07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5410200" y="394335000"/>
          <a:ext cx="4124901" cy="45916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2099</xdr:row>
      <xdr:rowOff>0</xdr:rowOff>
    </xdr:from>
    <xdr:to>
      <xdr:col>6</xdr:col>
      <xdr:colOff>533998</xdr:colOff>
      <xdr:row>2124</xdr:row>
      <xdr:rowOff>143560</xdr:rowOff>
    </xdr:to>
    <xdr:pic>
      <xdr:nvPicPr>
        <xdr:cNvPr id="136" name="Obraz 135">
          <a:extLst>
            <a:ext uri="{FF2B5EF4-FFF2-40B4-BE49-F238E27FC236}">
              <a16:creationId xmlns:a16="http://schemas.microsoft.com/office/drawing/2014/main" id="{00000000-0008-0000-07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76275" y="399859500"/>
          <a:ext cx="4286848" cy="49060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2099</xdr:row>
      <xdr:rowOff>0</xdr:rowOff>
    </xdr:from>
    <xdr:to>
      <xdr:col>15</xdr:col>
      <xdr:colOff>67280</xdr:colOff>
      <xdr:row>2121</xdr:row>
      <xdr:rowOff>181585</xdr:rowOff>
    </xdr:to>
    <xdr:pic>
      <xdr:nvPicPr>
        <xdr:cNvPr id="137" name="Obraz 136">
          <a:extLst>
            <a:ext uri="{FF2B5EF4-FFF2-40B4-BE49-F238E27FC236}">
              <a16:creationId xmlns:a16="http://schemas.microsoft.com/office/drawing/2014/main" id="{00000000-0008-0000-07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410200" y="399859500"/>
          <a:ext cx="4334480" cy="43725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paxdei.gaming.tools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FF00"/>
  </sheetPr>
  <dimension ref="A1:F43"/>
  <sheetViews>
    <sheetView workbookViewId="0">
      <selection activeCell="B2" sqref="B2"/>
    </sheetView>
  </sheetViews>
  <sheetFormatPr defaultRowHeight="18.75" x14ac:dyDescent="0.3"/>
  <cols>
    <col min="1" max="1" width="2.85546875" style="3" bestFit="1" customWidth="1"/>
    <col min="2" max="2" width="29.85546875" style="11" bestFit="1" customWidth="1"/>
    <col min="3" max="3" width="10.85546875" bestFit="1" customWidth="1"/>
    <col min="4" max="4" width="20" bestFit="1" customWidth="1"/>
    <col min="5" max="5" width="10.140625" bestFit="1" customWidth="1"/>
  </cols>
  <sheetData>
    <row r="1" spans="1:6" ht="15" x14ac:dyDescent="0.25">
      <c r="A1" s="4" t="s">
        <v>1</v>
      </c>
      <c r="B1" t="s">
        <v>2</v>
      </c>
      <c r="C1" t="s">
        <v>3</v>
      </c>
      <c r="D1" t="s">
        <v>54</v>
      </c>
      <c r="E1" t="s">
        <v>55</v>
      </c>
      <c r="F1" t="s">
        <v>57</v>
      </c>
    </row>
    <row r="2" spans="1:6" x14ac:dyDescent="0.3">
      <c r="A2" s="3">
        <v>1</v>
      </c>
      <c r="B2" s="10"/>
      <c r="C2" s="2"/>
      <c r="D2" s="2"/>
    </row>
    <row r="3" spans="1:6" x14ac:dyDescent="0.3">
      <c r="A3" s="3">
        <v>2</v>
      </c>
      <c r="B3" s="10"/>
      <c r="C3" s="2"/>
      <c r="D3" s="6"/>
    </row>
    <row r="4" spans="1:6" x14ac:dyDescent="0.3">
      <c r="A4" s="3">
        <v>3</v>
      </c>
      <c r="B4" s="10"/>
      <c r="C4" s="2"/>
      <c r="D4" s="6"/>
    </row>
    <row r="5" spans="1:6" x14ac:dyDescent="0.3">
      <c r="A5" s="3">
        <v>4</v>
      </c>
      <c r="B5" s="10"/>
      <c r="C5" s="2"/>
      <c r="D5" s="6"/>
    </row>
    <row r="6" spans="1:6" x14ac:dyDescent="0.3">
      <c r="A6" s="3">
        <v>5</v>
      </c>
      <c r="B6" s="10"/>
      <c r="C6" s="2"/>
      <c r="D6" s="6"/>
    </row>
    <row r="7" spans="1:6" ht="15" x14ac:dyDescent="0.25">
      <c r="A7" s="3">
        <v>6</v>
      </c>
      <c r="B7" s="2"/>
      <c r="C7" s="2"/>
      <c r="D7" s="6"/>
    </row>
    <row r="8" spans="1:6" ht="15" x14ac:dyDescent="0.25">
      <c r="A8" s="3">
        <v>7</v>
      </c>
      <c r="B8" s="2"/>
      <c r="C8" s="2"/>
      <c r="D8" s="6"/>
    </row>
    <row r="9" spans="1:6" ht="15" x14ac:dyDescent="0.25">
      <c r="A9" s="3">
        <v>8</v>
      </c>
      <c r="B9" s="2"/>
      <c r="C9" s="2"/>
      <c r="D9" s="6"/>
    </row>
    <row r="10" spans="1:6" ht="15" x14ac:dyDescent="0.25">
      <c r="A10" s="3">
        <v>9</v>
      </c>
      <c r="B10" s="2"/>
      <c r="C10" s="2"/>
      <c r="D10" s="6"/>
    </row>
    <row r="11" spans="1:6" ht="15" x14ac:dyDescent="0.25">
      <c r="A11" s="3">
        <v>10</v>
      </c>
      <c r="B11" s="2"/>
      <c r="C11" s="2"/>
      <c r="D11" s="6"/>
    </row>
    <row r="12" spans="1:6" ht="15" x14ac:dyDescent="0.25">
      <c r="A12" s="3">
        <v>11</v>
      </c>
      <c r="B12" s="2"/>
      <c r="C12" s="2"/>
      <c r="D12" s="6"/>
    </row>
    <row r="13" spans="1:6" ht="15" x14ac:dyDescent="0.25">
      <c r="A13" s="3">
        <v>12</v>
      </c>
      <c r="B13" s="2"/>
      <c r="C13" s="2"/>
      <c r="D13" s="6"/>
    </row>
    <row r="14" spans="1:6" ht="15" x14ac:dyDescent="0.25">
      <c r="A14" s="3">
        <v>13</v>
      </c>
      <c r="B14" s="2"/>
      <c r="C14" s="2"/>
      <c r="D14" s="6"/>
    </row>
    <row r="15" spans="1:6" ht="15" x14ac:dyDescent="0.25">
      <c r="A15" s="3">
        <v>14</v>
      </c>
      <c r="B15" s="2"/>
      <c r="C15" s="2"/>
      <c r="D15" s="6"/>
    </row>
    <row r="16" spans="1:6" x14ac:dyDescent="0.3">
      <c r="A16" s="3">
        <v>15</v>
      </c>
      <c r="B16" s="10"/>
      <c r="C16" s="2"/>
      <c r="D16" s="6"/>
    </row>
    <row r="17" spans="1:4" x14ac:dyDescent="0.3">
      <c r="A17" s="3">
        <v>16</v>
      </c>
      <c r="B17" s="10"/>
      <c r="C17" s="2"/>
      <c r="D17" s="6"/>
    </row>
    <row r="18" spans="1:4" x14ac:dyDescent="0.3">
      <c r="A18" s="3">
        <v>17</v>
      </c>
      <c r="B18" s="10"/>
      <c r="C18" s="2"/>
      <c r="D18" s="6"/>
    </row>
    <row r="19" spans="1:4" x14ac:dyDescent="0.3">
      <c r="A19" s="3">
        <v>18</v>
      </c>
      <c r="B19" s="10"/>
      <c r="C19" s="2"/>
      <c r="D19" s="6"/>
    </row>
    <row r="20" spans="1:4" x14ac:dyDescent="0.3">
      <c r="A20" s="3">
        <v>19</v>
      </c>
      <c r="B20" s="10"/>
      <c r="C20" s="2"/>
      <c r="D20" s="6"/>
    </row>
    <row r="21" spans="1:4" x14ac:dyDescent="0.3">
      <c r="A21" s="3">
        <v>20</v>
      </c>
      <c r="B21" s="10"/>
      <c r="C21" s="2"/>
      <c r="D21" s="6"/>
    </row>
    <row r="22" spans="1:4" x14ac:dyDescent="0.3">
      <c r="A22" s="3">
        <v>21</v>
      </c>
      <c r="B22" s="10"/>
      <c r="C22" s="2"/>
      <c r="D22" s="6"/>
    </row>
    <row r="23" spans="1:4" x14ac:dyDescent="0.3">
      <c r="A23" s="3">
        <v>22</v>
      </c>
      <c r="B23" s="10"/>
      <c r="C23" s="2"/>
      <c r="D23" s="6"/>
    </row>
    <row r="24" spans="1:4" x14ac:dyDescent="0.3">
      <c r="A24" s="3">
        <v>23</v>
      </c>
      <c r="B24" s="10"/>
      <c r="C24" s="2"/>
      <c r="D24" s="6"/>
    </row>
    <row r="25" spans="1:4" x14ac:dyDescent="0.3">
      <c r="A25" s="3">
        <v>24</v>
      </c>
      <c r="B25" s="10"/>
      <c r="C25" s="2"/>
      <c r="D25" s="6"/>
    </row>
    <row r="26" spans="1:4" x14ac:dyDescent="0.3">
      <c r="A26" s="3">
        <v>25</v>
      </c>
      <c r="B26" s="10"/>
      <c r="C26" s="2"/>
      <c r="D26" s="6"/>
    </row>
    <row r="27" spans="1:4" x14ac:dyDescent="0.3">
      <c r="A27" s="3">
        <v>26</v>
      </c>
      <c r="B27" s="10"/>
      <c r="C27" s="2"/>
      <c r="D27" s="6"/>
    </row>
    <row r="28" spans="1:4" x14ac:dyDescent="0.3">
      <c r="A28" s="3">
        <v>27</v>
      </c>
      <c r="B28" s="10"/>
      <c r="C28" s="2"/>
      <c r="D28" s="6"/>
    </row>
    <row r="29" spans="1:4" x14ac:dyDescent="0.3">
      <c r="A29" s="3">
        <v>28</v>
      </c>
      <c r="B29" s="10"/>
      <c r="C29" s="2"/>
      <c r="D29" s="6"/>
    </row>
    <row r="30" spans="1:4" x14ac:dyDescent="0.3">
      <c r="A30" s="3">
        <v>29</v>
      </c>
      <c r="B30" s="10"/>
      <c r="C30" s="2"/>
      <c r="D30" s="6"/>
    </row>
    <row r="31" spans="1:4" x14ac:dyDescent="0.3">
      <c r="A31" s="3">
        <v>30</v>
      </c>
      <c r="B31" s="10"/>
      <c r="C31" s="2"/>
      <c r="D31" s="2"/>
    </row>
    <row r="32" spans="1:4" x14ac:dyDescent="0.3">
      <c r="A32" s="3">
        <v>31</v>
      </c>
      <c r="B32" s="10"/>
      <c r="C32" s="2"/>
      <c r="D32" s="2"/>
    </row>
    <row r="33" spans="1:4" x14ac:dyDescent="0.3">
      <c r="A33" s="3">
        <v>32</v>
      </c>
      <c r="B33" s="10"/>
      <c r="C33" s="2"/>
      <c r="D33" s="2"/>
    </row>
    <row r="34" spans="1:4" x14ac:dyDescent="0.3">
      <c r="A34" s="3">
        <v>33</v>
      </c>
      <c r="B34" s="10"/>
      <c r="C34" s="2"/>
      <c r="D34" s="2"/>
    </row>
    <row r="35" spans="1:4" x14ac:dyDescent="0.3">
      <c r="A35" s="3">
        <v>34</v>
      </c>
      <c r="B35" s="10"/>
      <c r="C35" s="2"/>
      <c r="D35" s="2"/>
    </row>
    <row r="36" spans="1:4" x14ac:dyDescent="0.3">
      <c r="A36" s="3">
        <v>35</v>
      </c>
      <c r="B36" s="10"/>
      <c r="C36" s="2"/>
      <c r="D36" s="2"/>
    </row>
    <row r="37" spans="1:4" x14ac:dyDescent="0.3">
      <c r="A37" s="3">
        <v>36</v>
      </c>
      <c r="B37" s="10"/>
      <c r="C37" s="2"/>
      <c r="D37" s="2"/>
    </row>
    <row r="38" spans="1:4" x14ac:dyDescent="0.3">
      <c r="A38" s="3">
        <v>37</v>
      </c>
      <c r="B38" s="10"/>
      <c r="C38" s="2"/>
      <c r="D38" s="2"/>
    </row>
    <row r="39" spans="1:4" x14ac:dyDescent="0.3">
      <c r="A39" s="3">
        <v>38</v>
      </c>
      <c r="B39" s="10"/>
      <c r="C39" s="2"/>
      <c r="D39" s="2"/>
    </row>
    <row r="40" spans="1:4" x14ac:dyDescent="0.3">
      <c r="A40" s="3">
        <v>39</v>
      </c>
      <c r="B40" s="10"/>
      <c r="C40" s="2"/>
      <c r="D40" s="2"/>
    </row>
    <row r="41" spans="1:4" x14ac:dyDescent="0.3">
      <c r="B41" s="10"/>
    </row>
    <row r="42" spans="1:4" x14ac:dyDescent="0.3">
      <c r="B42" s="10"/>
    </row>
    <row r="43" spans="1:4" x14ac:dyDescent="0.3">
      <c r="B43" s="10"/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FF00"/>
  </sheetPr>
  <dimension ref="A1:F43"/>
  <sheetViews>
    <sheetView tabSelected="1" workbookViewId="0">
      <selection activeCell="L11" sqref="L11"/>
    </sheetView>
  </sheetViews>
  <sheetFormatPr defaultRowHeight="18.75" x14ac:dyDescent="0.3"/>
  <cols>
    <col min="1" max="1" width="2.85546875" style="3" bestFit="1" customWidth="1"/>
    <col min="2" max="2" width="29.85546875" style="11" bestFit="1" customWidth="1"/>
    <col min="3" max="3" width="10.85546875" bestFit="1" customWidth="1"/>
    <col min="4" max="4" width="20" bestFit="1" customWidth="1"/>
    <col min="5" max="5" width="10.140625" bestFit="1" customWidth="1"/>
    <col min="6" max="6" width="11.140625" bestFit="1" customWidth="1"/>
  </cols>
  <sheetData>
    <row r="1" spans="1:6" ht="15" x14ac:dyDescent="0.25">
      <c r="A1" s="4" t="s">
        <v>1</v>
      </c>
      <c r="B1" t="s">
        <v>2</v>
      </c>
      <c r="C1" t="s">
        <v>3</v>
      </c>
      <c r="D1" t="s">
        <v>54</v>
      </c>
      <c r="E1" t="s">
        <v>55</v>
      </c>
      <c r="F1" t="s">
        <v>57</v>
      </c>
    </row>
    <row r="2" spans="1:6" x14ac:dyDescent="0.3">
      <c r="A2" s="3">
        <v>1</v>
      </c>
      <c r="B2" s="10" t="s">
        <v>180</v>
      </c>
      <c r="C2" s="2">
        <v>54</v>
      </c>
      <c r="D2" s="2">
        <v>1</v>
      </c>
      <c r="E2">
        <v>20</v>
      </c>
      <c r="F2">
        <v>900</v>
      </c>
    </row>
    <row r="3" spans="1:6" x14ac:dyDescent="0.3">
      <c r="A3" s="3">
        <v>2</v>
      </c>
      <c r="B3" s="10" t="s">
        <v>185</v>
      </c>
      <c r="C3" s="2">
        <v>55</v>
      </c>
      <c r="D3" s="6">
        <v>2</v>
      </c>
      <c r="E3">
        <v>20</v>
      </c>
      <c r="F3">
        <v>1200</v>
      </c>
    </row>
    <row r="4" spans="1:6" x14ac:dyDescent="0.3">
      <c r="A4" s="3">
        <v>3</v>
      </c>
      <c r="B4" s="10" t="s">
        <v>187</v>
      </c>
      <c r="C4" s="2">
        <v>56</v>
      </c>
      <c r="D4" s="6">
        <v>3</v>
      </c>
      <c r="E4">
        <v>20</v>
      </c>
      <c r="F4">
        <v>1200</v>
      </c>
    </row>
    <row r="5" spans="1:6" x14ac:dyDescent="0.3">
      <c r="A5" s="3">
        <v>4</v>
      </c>
      <c r="B5" s="10" t="s">
        <v>189</v>
      </c>
      <c r="C5" s="2">
        <v>57</v>
      </c>
      <c r="D5" s="6">
        <v>4</v>
      </c>
      <c r="E5">
        <v>20</v>
      </c>
      <c r="F5">
        <v>1200</v>
      </c>
    </row>
    <row r="6" spans="1:6" x14ac:dyDescent="0.3">
      <c r="A6" s="3">
        <v>5</v>
      </c>
      <c r="B6" s="10" t="s">
        <v>192</v>
      </c>
      <c r="C6" s="2">
        <v>58</v>
      </c>
      <c r="D6" s="6">
        <v>5</v>
      </c>
      <c r="E6">
        <v>20</v>
      </c>
      <c r="F6">
        <v>900</v>
      </c>
    </row>
    <row r="7" spans="1:6" x14ac:dyDescent="0.3">
      <c r="A7" s="3">
        <v>6</v>
      </c>
      <c r="B7" s="10" t="s">
        <v>195</v>
      </c>
      <c r="C7" s="2">
        <v>59</v>
      </c>
      <c r="D7" s="6">
        <v>6</v>
      </c>
      <c r="E7">
        <v>20</v>
      </c>
      <c r="F7">
        <v>1200</v>
      </c>
    </row>
    <row r="8" spans="1:6" x14ac:dyDescent="0.3">
      <c r="A8" s="3">
        <v>7</v>
      </c>
      <c r="B8" s="10" t="s">
        <v>205</v>
      </c>
      <c r="C8" s="2">
        <v>60</v>
      </c>
      <c r="D8" s="6">
        <v>7</v>
      </c>
      <c r="E8">
        <v>20</v>
      </c>
      <c r="F8">
        <v>1200</v>
      </c>
    </row>
    <row r="9" spans="1:6" x14ac:dyDescent="0.3">
      <c r="A9" s="3">
        <v>8</v>
      </c>
      <c r="B9" s="10" t="s">
        <v>207</v>
      </c>
      <c r="C9" s="2">
        <v>61</v>
      </c>
      <c r="D9" s="6">
        <v>8</v>
      </c>
      <c r="E9">
        <v>20</v>
      </c>
      <c r="F9">
        <v>1200</v>
      </c>
    </row>
    <row r="10" spans="1:6" x14ac:dyDescent="0.3">
      <c r="A10" s="3">
        <v>9</v>
      </c>
      <c r="B10" s="10" t="s">
        <v>209</v>
      </c>
      <c r="C10" s="2">
        <v>62</v>
      </c>
      <c r="D10" s="6">
        <v>9</v>
      </c>
      <c r="E10">
        <v>20</v>
      </c>
      <c r="F10">
        <v>1200</v>
      </c>
    </row>
    <row r="11" spans="1:6" x14ac:dyDescent="0.3">
      <c r="A11" s="3">
        <v>10</v>
      </c>
      <c r="B11" s="10" t="s">
        <v>213</v>
      </c>
      <c r="C11" s="2">
        <v>63</v>
      </c>
      <c r="D11" s="6">
        <v>10</v>
      </c>
      <c r="E11">
        <v>20</v>
      </c>
      <c r="F11">
        <v>900</v>
      </c>
    </row>
    <row r="12" spans="1:6" ht="15" x14ac:dyDescent="0.25">
      <c r="A12" s="3">
        <v>11</v>
      </c>
      <c r="B12" s="2" t="s">
        <v>216</v>
      </c>
      <c r="C12" s="2">
        <v>64</v>
      </c>
      <c r="D12" s="6">
        <v>11</v>
      </c>
      <c r="E12">
        <v>20</v>
      </c>
      <c r="F12">
        <v>900</v>
      </c>
    </row>
    <row r="13" spans="1:6" ht="15" x14ac:dyDescent="0.25">
      <c r="A13" s="3">
        <v>12</v>
      </c>
      <c r="B13" s="2" t="s">
        <v>218</v>
      </c>
      <c r="C13" s="2">
        <v>65</v>
      </c>
      <c r="D13" s="6">
        <v>12</v>
      </c>
      <c r="E13">
        <v>20</v>
      </c>
      <c r="F13">
        <v>1200</v>
      </c>
    </row>
    <row r="14" spans="1:6" ht="15" x14ac:dyDescent="0.25">
      <c r="A14" s="3">
        <v>13</v>
      </c>
      <c r="B14" s="2" t="s">
        <v>219</v>
      </c>
      <c r="C14" s="2">
        <v>66</v>
      </c>
      <c r="D14" s="6">
        <v>13</v>
      </c>
      <c r="E14">
        <v>20</v>
      </c>
      <c r="F14">
        <v>900</v>
      </c>
    </row>
    <row r="15" spans="1:6" ht="15" x14ac:dyDescent="0.25">
      <c r="A15" s="3">
        <v>14</v>
      </c>
      <c r="B15" s="2" t="s">
        <v>221</v>
      </c>
      <c r="C15" s="2">
        <v>67</v>
      </c>
      <c r="D15" s="6">
        <v>14</v>
      </c>
      <c r="E15">
        <v>20</v>
      </c>
      <c r="F15">
        <v>1200</v>
      </c>
    </row>
    <row r="16" spans="1:6" ht="15" x14ac:dyDescent="0.25">
      <c r="A16" s="3">
        <v>15</v>
      </c>
      <c r="B16" s="2" t="s">
        <v>224</v>
      </c>
      <c r="C16" s="2">
        <v>68</v>
      </c>
      <c r="D16" s="6">
        <v>15</v>
      </c>
      <c r="E16">
        <v>20</v>
      </c>
      <c r="F16">
        <v>900</v>
      </c>
    </row>
    <row r="17" spans="1:6" ht="15" x14ac:dyDescent="0.25">
      <c r="A17" s="3">
        <v>16</v>
      </c>
      <c r="B17" s="2" t="s">
        <v>226</v>
      </c>
      <c r="C17" s="2">
        <v>69</v>
      </c>
      <c r="D17" s="6">
        <v>16</v>
      </c>
      <c r="E17">
        <v>20</v>
      </c>
      <c r="F17">
        <v>1200</v>
      </c>
    </row>
    <row r="18" spans="1:6" ht="15" x14ac:dyDescent="0.25">
      <c r="A18" s="3">
        <v>17</v>
      </c>
      <c r="B18" s="2" t="s">
        <v>228</v>
      </c>
      <c r="C18" s="2">
        <v>70</v>
      </c>
      <c r="D18" s="6">
        <v>17</v>
      </c>
      <c r="E18">
        <v>20</v>
      </c>
      <c r="F18">
        <v>1200</v>
      </c>
    </row>
    <row r="19" spans="1:6" x14ac:dyDescent="0.3">
      <c r="A19" s="3">
        <v>18</v>
      </c>
      <c r="B19" s="10"/>
      <c r="C19" s="2"/>
      <c r="D19" s="6"/>
    </row>
    <row r="20" spans="1:6" x14ac:dyDescent="0.3">
      <c r="A20" s="3">
        <v>19</v>
      </c>
      <c r="B20" s="10"/>
      <c r="C20" s="2"/>
      <c r="D20" s="6"/>
    </row>
    <row r="21" spans="1:6" x14ac:dyDescent="0.3">
      <c r="A21" s="3">
        <v>20</v>
      </c>
      <c r="B21" s="10"/>
      <c r="C21" s="2"/>
      <c r="D21" s="6"/>
    </row>
    <row r="22" spans="1:6" x14ac:dyDescent="0.3">
      <c r="A22" s="3">
        <v>21</v>
      </c>
      <c r="B22" s="10"/>
      <c r="C22" s="2"/>
      <c r="D22" s="6"/>
    </row>
    <row r="23" spans="1:6" x14ac:dyDescent="0.3">
      <c r="A23" s="3">
        <v>22</v>
      </c>
      <c r="B23" s="10"/>
      <c r="C23" s="2"/>
      <c r="D23" s="6"/>
    </row>
    <row r="24" spans="1:6" x14ac:dyDescent="0.3">
      <c r="A24" s="3">
        <v>23</v>
      </c>
      <c r="B24" s="10"/>
      <c r="C24" s="2"/>
      <c r="D24" s="6"/>
    </row>
    <row r="25" spans="1:6" x14ac:dyDescent="0.3">
      <c r="A25" s="3">
        <v>24</v>
      </c>
      <c r="B25" s="10"/>
      <c r="C25" s="2"/>
      <c r="D25" s="6"/>
    </row>
    <row r="26" spans="1:6" x14ac:dyDescent="0.3">
      <c r="A26" s="3">
        <v>25</v>
      </c>
      <c r="B26" s="10"/>
      <c r="C26" s="2"/>
      <c r="D26" s="6"/>
    </row>
    <row r="27" spans="1:6" x14ac:dyDescent="0.3">
      <c r="A27" s="3">
        <v>26</v>
      </c>
      <c r="B27" s="10"/>
      <c r="C27" s="2"/>
      <c r="D27" s="6"/>
    </row>
    <row r="28" spans="1:6" x14ac:dyDescent="0.3">
      <c r="A28" s="3">
        <v>27</v>
      </c>
      <c r="B28" s="10"/>
      <c r="C28" s="2"/>
      <c r="D28" s="6"/>
    </row>
    <row r="29" spans="1:6" x14ac:dyDescent="0.3">
      <c r="A29" s="3">
        <v>28</v>
      </c>
      <c r="B29" s="10"/>
      <c r="C29" s="2"/>
      <c r="D29" s="6"/>
    </row>
    <row r="30" spans="1:6" x14ac:dyDescent="0.3">
      <c r="A30" s="3">
        <v>29</v>
      </c>
      <c r="B30" s="10"/>
      <c r="C30" s="2"/>
      <c r="D30" s="6"/>
    </row>
    <row r="31" spans="1:6" x14ac:dyDescent="0.3">
      <c r="A31" s="3">
        <v>30</v>
      </c>
      <c r="B31" s="10"/>
      <c r="C31" s="2"/>
      <c r="D31" s="2"/>
    </row>
    <row r="32" spans="1:6" x14ac:dyDescent="0.3">
      <c r="A32" s="3">
        <v>31</v>
      </c>
      <c r="B32" s="10"/>
      <c r="C32" s="2"/>
      <c r="D32" s="2"/>
    </row>
    <row r="33" spans="1:4" x14ac:dyDescent="0.3">
      <c r="A33" s="3">
        <v>32</v>
      </c>
      <c r="B33" s="10"/>
      <c r="C33" s="2"/>
      <c r="D33" s="2"/>
    </row>
    <row r="34" spans="1:4" x14ac:dyDescent="0.3">
      <c r="A34" s="3">
        <v>33</v>
      </c>
      <c r="B34" s="10"/>
      <c r="C34" s="2"/>
      <c r="D34" s="2"/>
    </row>
    <row r="35" spans="1:4" x14ac:dyDescent="0.3">
      <c r="A35" s="3">
        <v>34</v>
      </c>
      <c r="B35" s="10"/>
      <c r="C35" s="2"/>
      <c r="D35" s="2"/>
    </row>
    <row r="36" spans="1:4" x14ac:dyDescent="0.3">
      <c r="A36" s="3">
        <v>35</v>
      </c>
      <c r="B36" s="10"/>
      <c r="C36" s="2"/>
      <c r="D36" s="2"/>
    </row>
    <row r="37" spans="1:4" x14ac:dyDescent="0.3">
      <c r="A37" s="3">
        <v>36</v>
      </c>
      <c r="B37" s="10"/>
      <c r="C37" s="2"/>
      <c r="D37" s="2"/>
    </row>
    <row r="38" spans="1:4" x14ac:dyDescent="0.3">
      <c r="A38" s="3">
        <v>37</v>
      </c>
      <c r="B38" s="10"/>
      <c r="C38" s="2"/>
      <c r="D38" s="2"/>
    </row>
    <row r="39" spans="1:4" x14ac:dyDescent="0.3">
      <c r="A39" s="3">
        <v>38</v>
      </c>
      <c r="B39" s="10"/>
      <c r="C39" s="2"/>
      <c r="D39" s="2"/>
    </row>
    <row r="40" spans="1:4" x14ac:dyDescent="0.3">
      <c r="A40" s="3">
        <v>39</v>
      </c>
      <c r="B40" s="10"/>
      <c r="C40" s="2"/>
      <c r="D40" s="2"/>
    </row>
    <row r="41" spans="1:4" x14ac:dyDescent="0.3">
      <c r="B41" s="10"/>
    </row>
    <row r="42" spans="1:4" x14ac:dyDescent="0.3">
      <c r="B42" s="10"/>
    </row>
    <row r="43" spans="1:4" x14ac:dyDescent="0.3">
      <c r="B43" s="10"/>
    </row>
  </sheetData>
  <hyperlinks>
    <hyperlink ref="B2" location="Images!B1629" display="Autumn Heat" xr:uid="{00000000-0004-0000-0100-000000000000}"/>
    <hyperlink ref="C2" location="Crafting_Info!A55" display="Crafting_Info!A55" xr:uid="{00000000-0004-0000-0100-000001000000}"/>
    <hyperlink ref="D2" location="Stats!B187" display="Stats!B187" xr:uid="{00000000-0004-0000-0100-000002000000}"/>
    <hyperlink ref="C3" location="Crafting_Info!A56" display="Crafting_Info!A56" xr:uid="{00000000-0004-0000-0100-000003000000}"/>
    <hyperlink ref="D3" location="Stats!B190" display="Stats!B190" xr:uid="{00000000-0004-0000-0100-000004000000}"/>
    <hyperlink ref="B3" location="Images!B1660" display="Blackberry Mead" xr:uid="{00000000-0004-0000-0100-000005000000}"/>
    <hyperlink ref="B4" location="Images!B1689" display="Blueberry Mead" xr:uid="{00000000-0004-0000-0100-000006000000}"/>
    <hyperlink ref="C4" location="Crafting_Info!A57" display="Crafting_Info!A57" xr:uid="{00000000-0004-0000-0100-000007000000}"/>
    <hyperlink ref="D4" location="Stats!B194" display="Stats!B194" xr:uid="{00000000-0004-0000-0100-000008000000}"/>
    <hyperlink ref="D5" location="Stats!B198" display="Stats!B198" xr:uid="{00000000-0004-0000-0100-000009000000}"/>
    <hyperlink ref="C5" location="Crafting_Info!A58" display="Crafting_Info!A58" xr:uid="{00000000-0004-0000-0100-00000A000000}"/>
    <hyperlink ref="B5" location="Images!B1719" display="Bold Winter Stout" xr:uid="{00000000-0004-0000-0100-00000B000000}"/>
    <hyperlink ref="C6" location="Crafting_Info!A59" display="Crafting_Info!A59" xr:uid="{00000000-0004-0000-0100-00000C000000}"/>
    <hyperlink ref="B6" location="Images!B1747" display="Duskfire Ale" xr:uid="{00000000-0004-0000-0100-00000D000000}"/>
    <hyperlink ref="D6" location="Stats!B202" display="Stats!B202" xr:uid="{00000000-0004-0000-0100-00000E000000}"/>
    <hyperlink ref="B7" location="Images!B1778" display="Elderberry Mead" xr:uid="{00000000-0004-0000-0100-00000F000000}"/>
    <hyperlink ref="C7" location="Crafting_Info!A60" display="Crafting_Info!A60" xr:uid="{00000000-0004-0000-0100-000010000000}"/>
    <hyperlink ref="D7" location="Stats!B205" display="Stats!B205" xr:uid="{00000000-0004-0000-0100-000011000000}"/>
    <hyperlink ref="C8" location="Crafting_Info!A61" display="Crafting_Info!A61" xr:uid="{00000000-0004-0000-0100-000012000000}"/>
    <hyperlink ref="D8" location="Stats!B209" display="Stats!B209" xr:uid="{00000000-0004-0000-0100-000013000000}"/>
    <hyperlink ref="B9" location="Images!B1836" display="Golden Brew" xr:uid="{00000000-0004-0000-0100-000014000000}"/>
    <hyperlink ref="C9" location="Crafting_Info!A62" display="Crafting_Info!A62" xr:uid="{00000000-0004-0000-0100-000015000000}"/>
    <hyperlink ref="D9" location="Stats!B212" display="Stats!B212" xr:uid="{00000000-0004-0000-0100-000016000000}"/>
    <hyperlink ref="B10" location="Images!B1862" display="Grape Spirits" xr:uid="{00000000-0004-0000-0100-000017000000}"/>
    <hyperlink ref="C10" location="Crafting_Info!A63" display="Crafting_Info!A63" xr:uid="{00000000-0004-0000-0100-000018000000}"/>
    <hyperlink ref="D10" location="Stats!B216" display="Stats!B216" xr:uid="{00000000-0004-0000-0100-000019000000}"/>
    <hyperlink ref="C11" location="Crafting_Info!A64" display="Crafting_Info!A64" xr:uid="{00000000-0004-0000-0100-00001A000000}"/>
    <hyperlink ref="B12" location="Images!B1920" display="Harvest Gold Ale" xr:uid="{00000000-0004-0000-0100-00001B000000}"/>
    <hyperlink ref="C12" location="Crafting_Info!A65" display="Crafting_Info!A65" xr:uid="{00000000-0004-0000-0100-00001C000000}"/>
    <hyperlink ref="D12" location="Stats!B223" display="Stats!B223" xr:uid="{00000000-0004-0000-0100-00001D000000}"/>
    <hyperlink ref="B13" location="Images!B1951" display="Hops Mead" xr:uid="{00000000-0004-0000-0100-00001E000000}"/>
    <hyperlink ref="C13" location="Crafting_Info!A66" display="Crafting_Info!A66" xr:uid="{00000000-0004-0000-0100-00001F000000}"/>
    <hyperlink ref="D13" location="Stats!B227" display="Stats!B227" xr:uid="{00000000-0004-0000-0100-000020000000}"/>
    <hyperlink ref="D14" location="Stats!B231" display="Stats!B231" xr:uid="{00000000-0004-0000-0100-000021000000}"/>
    <hyperlink ref="C14" location="Crafting_Info!A67" display="Crafting_Info!A67" xr:uid="{00000000-0004-0000-0100-000022000000}"/>
    <hyperlink ref="B14" location="Images!B1979" display="Kerys Cider" xr:uid="{00000000-0004-0000-0100-000023000000}"/>
    <hyperlink ref="B15" location="Images!B2008" display="Lora des Papes" xr:uid="{00000000-0004-0000-0100-000024000000}"/>
    <hyperlink ref="C15" location="Crafting_Info!A68" display="Crafting_Info!A68" xr:uid="{00000000-0004-0000-0100-000025000000}"/>
    <hyperlink ref="D15" location="Stats!B234" display="Stats!B234" xr:uid="{00000000-0004-0000-0100-000026000000}"/>
    <hyperlink ref="B16" location="Images!B2038" display="Meadow Song Ale" xr:uid="{00000000-0004-0000-0100-000027000000}"/>
    <hyperlink ref="C16" location="Crafting_Info!A69" display="Crafting_Info!A69" xr:uid="{00000000-0004-0000-0100-000028000000}"/>
    <hyperlink ref="D16" location="Stats!B237" display="Stats!B237" xr:uid="{00000000-0004-0000-0100-000029000000}"/>
    <hyperlink ref="B17" location="Images!B2070" display="Mulled Redwine" xr:uid="{00000000-0004-0000-0100-00002A000000}"/>
    <hyperlink ref="C17" location="Crafting_Info!A70" display="Crafting_Info!A70" xr:uid="{00000000-0004-0000-0100-00002B000000}"/>
    <hyperlink ref="D17" location="Stats!B241" display="Stats!B241" xr:uid="{00000000-0004-0000-0100-00002C000000}"/>
    <hyperlink ref="B18" location="Images!B2099" display="Pear Spirits" xr:uid="{00000000-0004-0000-0100-00002D000000}"/>
    <hyperlink ref="C18" location="Crafting_Info!A71" display="Crafting_Info!A71" xr:uid="{00000000-0004-0000-0100-00002E000000}"/>
    <hyperlink ref="D18" location="Stats!B244" display="Stats!B244" xr:uid="{00000000-0004-0000-0100-00002F000000}"/>
  </hyperlink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FF00"/>
  </sheetPr>
  <dimension ref="A1:F42"/>
  <sheetViews>
    <sheetView workbookViewId="0">
      <selection activeCell="B3" sqref="B3"/>
    </sheetView>
  </sheetViews>
  <sheetFormatPr defaultRowHeight="18.75" x14ac:dyDescent="0.3"/>
  <cols>
    <col min="1" max="1" width="2.85546875" style="3" bestFit="1" customWidth="1"/>
    <col min="2" max="2" width="29.85546875" style="11" bestFit="1" customWidth="1"/>
    <col min="3" max="3" width="10.85546875" bestFit="1" customWidth="1"/>
    <col min="4" max="4" width="20" bestFit="1" customWidth="1"/>
    <col min="5" max="5" width="10.140625" bestFit="1" customWidth="1"/>
  </cols>
  <sheetData>
    <row r="1" spans="1:6" ht="15" x14ac:dyDescent="0.25">
      <c r="A1" s="4" t="s">
        <v>1</v>
      </c>
      <c r="B1" t="s">
        <v>2</v>
      </c>
      <c r="C1" t="s">
        <v>3</v>
      </c>
      <c r="D1" t="s">
        <v>54</v>
      </c>
      <c r="E1" t="s">
        <v>55</v>
      </c>
      <c r="F1" t="s">
        <v>57</v>
      </c>
    </row>
    <row r="2" spans="1:6" x14ac:dyDescent="0.3">
      <c r="A2" s="3">
        <v>1</v>
      </c>
      <c r="B2" s="10" t="s">
        <v>156</v>
      </c>
      <c r="C2" s="2">
        <v>40</v>
      </c>
      <c r="D2" s="2">
        <v>1</v>
      </c>
      <c r="E2">
        <v>20</v>
      </c>
      <c r="F2">
        <v>1200</v>
      </c>
    </row>
    <row r="3" spans="1:6" x14ac:dyDescent="0.3">
      <c r="A3" s="3">
        <v>2</v>
      </c>
      <c r="B3" s="10" t="s">
        <v>162</v>
      </c>
      <c r="C3" s="2">
        <v>41</v>
      </c>
      <c r="D3" s="6">
        <v>2</v>
      </c>
      <c r="E3">
        <v>20</v>
      </c>
      <c r="F3">
        <v>1200</v>
      </c>
    </row>
    <row r="4" spans="1:6" x14ac:dyDescent="0.3">
      <c r="A4" s="3">
        <v>3</v>
      </c>
      <c r="B4" s="10" t="s">
        <v>164</v>
      </c>
      <c r="C4" s="2">
        <v>42</v>
      </c>
      <c r="D4" s="6">
        <v>3</v>
      </c>
      <c r="E4">
        <v>20</v>
      </c>
      <c r="F4">
        <v>1200</v>
      </c>
    </row>
    <row r="5" spans="1:6" x14ac:dyDescent="0.3">
      <c r="A5" s="3">
        <v>4</v>
      </c>
      <c r="B5" s="10" t="s">
        <v>166</v>
      </c>
      <c r="C5" s="2">
        <v>43</v>
      </c>
      <c r="D5" s="6">
        <v>4</v>
      </c>
      <c r="E5">
        <v>20</v>
      </c>
      <c r="F5">
        <v>1200</v>
      </c>
    </row>
    <row r="6" spans="1:6" x14ac:dyDescent="0.3">
      <c r="A6" s="3">
        <v>5</v>
      </c>
      <c r="B6" s="10" t="s">
        <v>172</v>
      </c>
      <c r="C6" s="2">
        <v>44</v>
      </c>
      <c r="D6" s="6">
        <v>5</v>
      </c>
      <c r="E6">
        <v>20</v>
      </c>
      <c r="F6">
        <v>1200</v>
      </c>
    </row>
    <row r="7" spans="1:6" ht="15" x14ac:dyDescent="0.25">
      <c r="A7" s="3">
        <v>6</v>
      </c>
      <c r="B7" s="2" t="s">
        <v>173</v>
      </c>
      <c r="C7" s="2">
        <v>45</v>
      </c>
      <c r="D7" s="6">
        <v>6</v>
      </c>
      <c r="E7">
        <v>20</v>
      </c>
      <c r="F7">
        <v>1200</v>
      </c>
    </row>
    <row r="8" spans="1:6" ht="15" x14ac:dyDescent="0.25">
      <c r="A8" s="3">
        <v>7</v>
      </c>
      <c r="B8" s="2" t="s">
        <v>174</v>
      </c>
      <c r="C8" s="2">
        <v>46</v>
      </c>
      <c r="D8" s="6">
        <v>7</v>
      </c>
      <c r="E8">
        <v>20</v>
      </c>
      <c r="F8">
        <v>1200</v>
      </c>
    </row>
    <row r="9" spans="1:6" ht="15" x14ac:dyDescent="0.25">
      <c r="A9" s="3">
        <v>8</v>
      </c>
      <c r="B9" s="2" t="s">
        <v>175</v>
      </c>
      <c r="C9" s="2">
        <v>47</v>
      </c>
      <c r="D9" s="6">
        <v>8</v>
      </c>
      <c r="E9">
        <v>20</v>
      </c>
      <c r="F9">
        <v>1200</v>
      </c>
    </row>
    <row r="10" spans="1:6" ht="15" x14ac:dyDescent="0.25">
      <c r="A10" s="3">
        <v>9</v>
      </c>
      <c r="B10" s="2" t="s">
        <v>176</v>
      </c>
      <c r="C10" s="2">
        <v>48</v>
      </c>
      <c r="D10" s="6">
        <v>9</v>
      </c>
      <c r="E10">
        <v>20</v>
      </c>
      <c r="F10">
        <v>1200</v>
      </c>
    </row>
    <row r="11" spans="1:6" ht="15" x14ac:dyDescent="0.25">
      <c r="A11" s="3">
        <v>10</v>
      </c>
      <c r="B11" s="2" t="s">
        <v>176</v>
      </c>
      <c r="C11" s="2">
        <v>49</v>
      </c>
      <c r="D11" s="6">
        <v>10</v>
      </c>
      <c r="E11">
        <v>20</v>
      </c>
      <c r="F11">
        <v>1200</v>
      </c>
    </row>
    <row r="12" spans="1:6" ht="15" x14ac:dyDescent="0.25">
      <c r="A12" s="3">
        <v>11</v>
      </c>
      <c r="B12" s="2" t="s">
        <v>176</v>
      </c>
      <c r="C12" s="2">
        <v>50</v>
      </c>
      <c r="D12" s="6">
        <v>11</v>
      </c>
      <c r="E12">
        <v>20</v>
      </c>
      <c r="F12">
        <v>1200</v>
      </c>
    </row>
    <row r="13" spans="1:6" ht="15" x14ac:dyDescent="0.25">
      <c r="A13" s="3">
        <v>12</v>
      </c>
      <c r="B13" s="2" t="s">
        <v>176</v>
      </c>
      <c r="C13" s="2">
        <v>51</v>
      </c>
      <c r="D13" s="6">
        <v>12</v>
      </c>
      <c r="E13">
        <v>20</v>
      </c>
      <c r="F13">
        <v>1200</v>
      </c>
    </row>
    <row r="14" spans="1:6" ht="15" x14ac:dyDescent="0.25">
      <c r="A14" s="3">
        <v>13</v>
      </c>
      <c r="B14" s="2" t="s">
        <v>177</v>
      </c>
      <c r="C14" s="2">
        <v>52</v>
      </c>
      <c r="D14" s="6">
        <v>13</v>
      </c>
      <c r="E14">
        <v>20</v>
      </c>
      <c r="F14">
        <v>1200</v>
      </c>
    </row>
    <row r="15" spans="1:6" ht="15" x14ac:dyDescent="0.25">
      <c r="A15" s="3">
        <v>14</v>
      </c>
      <c r="B15" s="2" t="s">
        <v>178</v>
      </c>
      <c r="C15" s="2">
        <v>53</v>
      </c>
      <c r="D15" s="6">
        <v>14</v>
      </c>
      <c r="E15">
        <v>20</v>
      </c>
      <c r="F15">
        <v>1200</v>
      </c>
    </row>
    <row r="16" spans="1:6" x14ac:dyDescent="0.3">
      <c r="B16" s="10"/>
      <c r="C16" s="2"/>
      <c r="D16" s="6"/>
    </row>
    <row r="17" spans="2:4" x14ac:dyDescent="0.3">
      <c r="B17" s="10"/>
      <c r="C17" s="2"/>
      <c r="D17" s="6"/>
    </row>
    <row r="18" spans="2:4" x14ac:dyDescent="0.3">
      <c r="B18" s="10"/>
      <c r="C18" s="2"/>
      <c r="D18" s="6"/>
    </row>
    <row r="19" spans="2:4" x14ac:dyDescent="0.3">
      <c r="B19" s="10"/>
      <c r="C19" s="2"/>
      <c r="D19" s="6"/>
    </row>
    <row r="20" spans="2:4" x14ac:dyDescent="0.3">
      <c r="B20" s="10"/>
      <c r="C20" s="2"/>
      <c r="D20" s="6"/>
    </row>
    <row r="21" spans="2:4" x14ac:dyDescent="0.3">
      <c r="B21" s="10"/>
      <c r="C21" s="2"/>
      <c r="D21" s="6"/>
    </row>
    <row r="22" spans="2:4" x14ac:dyDescent="0.3">
      <c r="B22" s="10"/>
      <c r="C22" s="2"/>
      <c r="D22" s="6"/>
    </row>
    <row r="23" spans="2:4" x14ac:dyDescent="0.3">
      <c r="B23" s="10"/>
      <c r="C23" s="2"/>
      <c r="D23" s="6"/>
    </row>
    <row r="24" spans="2:4" x14ac:dyDescent="0.3">
      <c r="B24" s="10"/>
      <c r="C24" s="2"/>
      <c r="D24" s="6"/>
    </row>
    <row r="25" spans="2:4" x14ac:dyDescent="0.3">
      <c r="B25" s="10"/>
      <c r="C25" s="2"/>
      <c r="D25" s="6"/>
    </row>
    <row r="26" spans="2:4" x14ac:dyDescent="0.3">
      <c r="B26" s="10"/>
      <c r="C26" s="2"/>
      <c r="D26" s="6"/>
    </row>
    <row r="27" spans="2:4" x14ac:dyDescent="0.3">
      <c r="B27" s="10"/>
      <c r="C27" s="2"/>
      <c r="D27" s="6"/>
    </row>
    <row r="28" spans="2:4" x14ac:dyDescent="0.3">
      <c r="B28" s="10"/>
      <c r="C28" s="2"/>
      <c r="D28" s="6"/>
    </row>
    <row r="29" spans="2:4" x14ac:dyDescent="0.3">
      <c r="B29" s="10"/>
      <c r="C29" s="2"/>
      <c r="D29" s="6"/>
    </row>
    <row r="30" spans="2:4" x14ac:dyDescent="0.3">
      <c r="B30" s="10"/>
      <c r="C30" s="2"/>
      <c r="D30" s="2"/>
    </row>
    <row r="31" spans="2:4" x14ac:dyDescent="0.3">
      <c r="B31" s="10"/>
      <c r="C31" s="2"/>
      <c r="D31" s="2"/>
    </row>
    <row r="32" spans="2:4" x14ac:dyDescent="0.3">
      <c r="B32" s="10"/>
      <c r="C32" s="2"/>
      <c r="D32" s="2"/>
    </row>
    <row r="33" spans="2:4" x14ac:dyDescent="0.3">
      <c r="B33" s="10"/>
      <c r="C33" s="2"/>
      <c r="D33" s="2"/>
    </row>
    <row r="34" spans="2:4" x14ac:dyDescent="0.3">
      <c r="B34" s="10"/>
      <c r="C34" s="2"/>
      <c r="D34" s="2"/>
    </row>
    <row r="35" spans="2:4" x14ac:dyDescent="0.3">
      <c r="B35" s="10"/>
      <c r="C35" s="2"/>
      <c r="D35" s="2"/>
    </row>
    <row r="36" spans="2:4" x14ac:dyDescent="0.3">
      <c r="B36" s="10"/>
      <c r="C36" s="2"/>
      <c r="D36" s="2"/>
    </row>
    <row r="37" spans="2:4" x14ac:dyDescent="0.3">
      <c r="B37" s="10"/>
      <c r="C37" s="2"/>
      <c r="D37" s="2"/>
    </row>
    <row r="38" spans="2:4" x14ac:dyDescent="0.3">
      <c r="B38" s="10"/>
      <c r="C38" s="2"/>
      <c r="D38" s="2"/>
    </row>
    <row r="39" spans="2:4" x14ac:dyDescent="0.3">
      <c r="B39" s="10"/>
      <c r="C39" s="2"/>
      <c r="D39" s="2"/>
    </row>
    <row r="40" spans="2:4" x14ac:dyDescent="0.3">
      <c r="B40" s="10"/>
    </row>
    <row r="41" spans="2:4" x14ac:dyDescent="0.3">
      <c r="B41" s="10"/>
    </row>
    <row r="42" spans="2:4" x14ac:dyDescent="0.3">
      <c r="B42" s="10"/>
    </row>
  </sheetData>
  <hyperlinks>
    <hyperlink ref="C2" location="Crafting_Info!A41" display="Crafting_Info!A41" xr:uid="{00000000-0004-0000-0200-000000000000}"/>
    <hyperlink ref="D2" location="Stats!B131" display="Stats!B131" xr:uid="{00000000-0004-0000-0200-000001000000}"/>
    <hyperlink ref="B2" location="Images!B1187" display="Farmers Rye Bread" xr:uid="{00000000-0004-0000-0200-000002000000}"/>
    <hyperlink ref="D3" location="Stats!B135" display="Stats!B135" xr:uid="{00000000-0004-0000-0200-000003000000}"/>
    <hyperlink ref="C3" location="Crafting_Info!A42" display="Crafting_Info!A42" xr:uid="{00000000-0004-0000-0200-000004000000}"/>
    <hyperlink ref="B3" location="Images!B1220" display="Oats and Rye Bread" xr:uid="{00000000-0004-0000-0200-000005000000}"/>
    <hyperlink ref="B4" location="Images!B1254" display="Plain Barley Bread" xr:uid="{00000000-0004-0000-0200-000006000000}"/>
    <hyperlink ref="C4" location="Crafting_Info!A43" display="Crafting_Info!A43" xr:uid="{00000000-0004-0000-0200-000007000000}"/>
    <hyperlink ref="D4" location="Stats!B139" display="Stats!B139" xr:uid="{00000000-0004-0000-0200-000008000000}"/>
    <hyperlink ref="B5" location="Images!B1286" display="Plain Malt Bread" xr:uid="{00000000-0004-0000-0200-000009000000}"/>
    <hyperlink ref="C5" location="Crafting_Info!A44" display="Crafting_Info!A44" xr:uid="{00000000-0004-0000-0200-00000A000000}"/>
    <hyperlink ref="D5" location="Stats!B143" display="Stats!B143" xr:uid="{00000000-0004-0000-0200-00000B000000}"/>
    <hyperlink ref="B6" location="Images!B1318" display="Plain Oat Bread" xr:uid="{00000000-0004-0000-0200-00000C000000}"/>
    <hyperlink ref="C6" location="Crafting_Info!A45" display="Crafting_Info!A45" xr:uid="{00000000-0004-0000-0200-00000D000000}"/>
    <hyperlink ref="D6" location="Stats!B147" display="Stats!B147" xr:uid="{00000000-0004-0000-0200-00000E000000}"/>
    <hyperlink ref="B7" location="Images!B1347" display="Plain Rye Bread" xr:uid="{00000000-0004-0000-0200-00000F000000}"/>
    <hyperlink ref="C7" location="Crafting_Info!A46" display="Crafting_Info!A46" xr:uid="{00000000-0004-0000-0200-000010000000}"/>
    <hyperlink ref="D7" location="Stats!B151" display="Stats!B151" xr:uid="{00000000-0004-0000-0200-000011000000}"/>
    <hyperlink ref="B8" location="Images!B1379" display="Plain Wheat Bread" xr:uid="{00000000-0004-0000-0200-000012000000}"/>
    <hyperlink ref="C8" location="Crafting_Info!A47" display="Crafting_Info!A47" xr:uid="{00000000-0004-0000-0200-000013000000}"/>
    <hyperlink ref="D8" location="Stats!B155" display="Stats!B155" xr:uid="{00000000-0004-0000-0200-000014000000}"/>
    <hyperlink ref="B9" location="Images!B1409" display="Rye and Grapes Bread" xr:uid="{00000000-0004-0000-0200-000015000000}"/>
    <hyperlink ref="C9" location="Crafting_Info!A48" display="Crafting_Info!A48" xr:uid="{00000000-0004-0000-0200-000016000000}"/>
    <hyperlink ref="D9" location="Stats!B159" display="Stats!B159" xr:uid="{00000000-0004-0000-0200-000017000000}"/>
    <hyperlink ref="B10" location="Images!B1445" display="Sweet and Dessert" xr:uid="{00000000-0004-0000-0200-000018000000}"/>
    <hyperlink ref="C10" location="Crafting_Info!A49" display="Crafting_Info!A49" xr:uid="{00000000-0004-0000-0200-000019000000}"/>
    <hyperlink ref="D10" location="Stats!B163" display="Stats!B163" xr:uid="{00000000-0004-0000-0200-00001A000000}"/>
    <hyperlink ref="B11" location="Images!B1477" display="Sweet and Dessert" xr:uid="{00000000-0004-0000-0200-00001B000000}"/>
    <hyperlink ref="C11" location="Crafting_Info!A50" display="Crafting_Info!A50" xr:uid="{00000000-0004-0000-0200-00001C000000}"/>
    <hyperlink ref="D11" location="Stats!B167" display="Stats!B167" xr:uid="{00000000-0004-0000-0200-00001D000000}"/>
    <hyperlink ref="B12" location="Images!B1507" display="Sweet and Dessert" xr:uid="{00000000-0004-0000-0200-00001E000000}"/>
    <hyperlink ref="C12" location="Crafting_Info!A51" display="Crafting_Info!A51" xr:uid="{00000000-0004-0000-0200-00001F000000}"/>
    <hyperlink ref="D12" location="Stats!B171" display="Stats!B171" xr:uid="{00000000-0004-0000-0200-000020000000}"/>
    <hyperlink ref="B13" location="Images!B1537" display="Sweet and Dessert" xr:uid="{00000000-0004-0000-0200-000021000000}"/>
    <hyperlink ref="C13" location="Crafting_Info!A52" display="Crafting_Info!A52" xr:uid="{00000000-0004-0000-0200-000022000000}"/>
    <hyperlink ref="D13" location="Stats!B175" display="Stats!B175" xr:uid="{00000000-0004-0000-0200-000023000000}"/>
    <hyperlink ref="B14" location="Images!B1566" display="Trail Pie" xr:uid="{00000000-0004-0000-0200-000024000000}"/>
    <hyperlink ref="C14" location="Crafting_Info!A53" display="Crafting_Info!A53" xr:uid="{00000000-0004-0000-0200-000025000000}"/>
    <hyperlink ref="D14" location="Stats!B179" display="Stats!B179" xr:uid="{00000000-0004-0000-0200-000026000000}"/>
    <hyperlink ref="B15" location="Images!B1596" display="Wheat Raisin Bread" xr:uid="{00000000-0004-0000-0200-000027000000}"/>
    <hyperlink ref="C15" location="Crafting_Info!A54" display="Crafting_Info!A54" xr:uid="{00000000-0004-0000-0200-000028000000}"/>
    <hyperlink ref="D15" location="Stats!B183" display="Stats!B183" xr:uid="{00000000-0004-0000-0200-000029000000}"/>
  </hyperlink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FF00"/>
  </sheetPr>
  <dimension ref="A1:F42"/>
  <sheetViews>
    <sheetView topLeftCell="A22" workbookViewId="0">
      <selection activeCell="C40" sqref="C40"/>
    </sheetView>
  </sheetViews>
  <sheetFormatPr defaultRowHeight="18.75" x14ac:dyDescent="0.3"/>
  <cols>
    <col min="1" max="1" width="2.85546875" style="3" bestFit="1" customWidth="1"/>
    <col min="2" max="2" width="29.85546875" style="11" bestFit="1" customWidth="1"/>
    <col min="3" max="3" width="10.85546875" bestFit="1" customWidth="1"/>
    <col min="4" max="4" width="20" bestFit="1" customWidth="1"/>
    <col min="5" max="5" width="10.140625" bestFit="1" customWidth="1"/>
  </cols>
  <sheetData>
    <row r="1" spans="1:6" ht="15" x14ac:dyDescent="0.25">
      <c r="A1" s="4" t="s">
        <v>1</v>
      </c>
      <c r="B1" t="s">
        <v>2</v>
      </c>
      <c r="C1" t="s">
        <v>3</v>
      </c>
      <c r="D1" t="s">
        <v>54</v>
      </c>
      <c r="E1" t="s">
        <v>55</v>
      </c>
      <c r="F1" t="s">
        <v>57</v>
      </c>
    </row>
    <row r="2" spans="1:6" x14ac:dyDescent="0.3">
      <c r="A2" s="3">
        <v>1</v>
      </c>
      <c r="B2" s="9" t="s">
        <v>0</v>
      </c>
      <c r="C2" s="2">
        <f>A2</f>
        <v>1</v>
      </c>
      <c r="D2" s="2">
        <f>A2</f>
        <v>1</v>
      </c>
      <c r="E2">
        <v>20</v>
      </c>
      <c r="F2">
        <v>900</v>
      </c>
    </row>
    <row r="3" spans="1:6" x14ac:dyDescent="0.3">
      <c r="A3" s="3">
        <v>2</v>
      </c>
      <c r="B3" s="10" t="s">
        <v>58</v>
      </c>
      <c r="C3" s="2">
        <f t="shared" ref="C3:C9" si="0">A3</f>
        <v>2</v>
      </c>
      <c r="D3">
        <f t="shared" ref="D3:D9" si="1">A3</f>
        <v>2</v>
      </c>
      <c r="E3">
        <v>20</v>
      </c>
      <c r="F3">
        <v>900</v>
      </c>
    </row>
    <row r="4" spans="1:6" x14ac:dyDescent="0.3">
      <c r="A4" s="3">
        <v>3</v>
      </c>
      <c r="B4" s="10" t="s">
        <v>62</v>
      </c>
      <c r="C4" s="2">
        <f t="shared" si="0"/>
        <v>3</v>
      </c>
      <c r="D4">
        <f t="shared" si="1"/>
        <v>3</v>
      </c>
      <c r="E4">
        <v>20</v>
      </c>
      <c r="F4">
        <v>1500</v>
      </c>
    </row>
    <row r="5" spans="1:6" x14ac:dyDescent="0.3">
      <c r="A5" s="3">
        <v>4</v>
      </c>
      <c r="B5" s="10" t="s">
        <v>78</v>
      </c>
      <c r="C5" s="2">
        <f t="shared" si="0"/>
        <v>4</v>
      </c>
      <c r="D5">
        <f t="shared" si="1"/>
        <v>4</v>
      </c>
      <c r="E5">
        <v>20</v>
      </c>
      <c r="F5">
        <v>1500</v>
      </c>
    </row>
    <row r="6" spans="1:6" x14ac:dyDescent="0.3">
      <c r="A6" s="3">
        <v>5</v>
      </c>
      <c r="B6" s="10" t="s">
        <v>83</v>
      </c>
      <c r="C6" s="2">
        <f t="shared" si="0"/>
        <v>5</v>
      </c>
      <c r="D6">
        <f t="shared" si="1"/>
        <v>5</v>
      </c>
      <c r="E6">
        <v>50</v>
      </c>
      <c r="F6">
        <v>1200</v>
      </c>
    </row>
    <row r="7" spans="1:6" x14ac:dyDescent="0.3">
      <c r="A7" s="3">
        <v>6</v>
      </c>
      <c r="B7" s="10" t="s">
        <v>86</v>
      </c>
      <c r="C7" s="2">
        <f t="shared" si="0"/>
        <v>6</v>
      </c>
      <c r="D7">
        <f t="shared" si="1"/>
        <v>6</v>
      </c>
      <c r="E7">
        <v>20</v>
      </c>
      <c r="F7">
        <v>1500</v>
      </c>
    </row>
    <row r="8" spans="1:6" x14ac:dyDescent="0.3">
      <c r="A8" s="3">
        <v>7</v>
      </c>
      <c r="B8" s="10" t="s">
        <v>90</v>
      </c>
      <c r="C8" s="2">
        <f t="shared" si="0"/>
        <v>7</v>
      </c>
      <c r="D8" s="6">
        <f t="shared" si="1"/>
        <v>7</v>
      </c>
      <c r="E8">
        <v>50</v>
      </c>
      <c r="F8">
        <v>1200</v>
      </c>
    </row>
    <row r="9" spans="1:6" x14ac:dyDescent="0.3">
      <c r="A9" s="3">
        <v>8</v>
      </c>
      <c r="B9" s="10" t="s">
        <v>92</v>
      </c>
      <c r="C9" s="2">
        <f t="shared" si="0"/>
        <v>8</v>
      </c>
      <c r="D9" s="6">
        <f t="shared" si="1"/>
        <v>8</v>
      </c>
      <c r="E9">
        <v>20</v>
      </c>
      <c r="F9">
        <v>900</v>
      </c>
    </row>
    <row r="10" spans="1:6" x14ac:dyDescent="0.3">
      <c r="A10" s="3">
        <v>9</v>
      </c>
      <c r="B10" s="10" t="s">
        <v>94</v>
      </c>
      <c r="C10" s="2">
        <f t="shared" ref="C10:C29" si="2">A10</f>
        <v>9</v>
      </c>
      <c r="D10" s="6">
        <f t="shared" ref="D10:D30" si="3">A10</f>
        <v>9</v>
      </c>
      <c r="E10">
        <v>20</v>
      </c>
      <c r="F10">
        <v>1500</v>
      </c>
    </row>
    <row r="11" spans="1:6" x14ac:dyDescent="0.3">
      <c r="A11" s="3">
        <v>10</v>
      </c>
      <c r="B11" s="10" t="s">
        <v>101</v>
      </c>
      <c r="C11" s="2">
        <f t="shared" si="2"/>
        <v>10</v>
      </c>
      <c r="D11" s="6">
        <f t="shared" si="3"/>
        <v>10</v>
      </c>
      <c r="E11">
        <v>50</v>
      </c>
      <c r="F11">
        <v>1200</v>
      </c>
    </row>
    <row r="12" spans="1:6" x14ac:dyDescent="0.3">
      <c r="A12" s="3">
        <v>11</v>
      </c>
      <c r="B12" s="10" t="s">
        <v>103</v>
      </c>
      <c r="C12" s="2">
        <f t="shared" si="2"/>
        <v>11</v>
      </c>
      <c r="D12" s="6">
        <f t="shared" si="3"/>
        <v>11</v>
      </c>
      <c r="E12">
        <v>20</v>
      </c>
      <c r="F12">
        <v>1500</v>
      </c>
    </row>
    <row r="13" spans="1:6" x14ac:dyDescent="0.3">
      <c r="A13" s="3">
        <v>12</v>
      </c>
      <c r="B13" s="10" t="s">
        <v>106</v>
      </c>
      <c r="C13" s="2">
        <f t="shared" si="2"/>
        <v>12</v>
      </c>
      <c r="D13" s="6">
        <f t="shared" si="3"/>
        <v>12</v>
      </c>
      <c r="E13">
        <v>20</v>
      </c>
      <c r="F13">
        <v>900</v>
      </c>
    </row>
    <row r="14" spans="1:6" x14ac:dyDescent="0.3">
      <c r="A14" s="3">
        <v>13</v>
      </c>
      <c r="B14" s="10" t="s">
        <v>107</v>
      </c>
      <c r="C14" s="2">
        <f t="shared" si="2"/>
        <v>13</v>
      </c>
      <c r="D14" s="6">
        <f t="shared" si="3"/>
        <v>13</v>
      </c>
      <c r="E14">
        <v>20</v>
      </c>
      <c r="F14">
        <v>1500</v>
      </c>
    </row>
    <row r="15" spans="1:6" x14ac:dyDescent="0.3">
      <c r="A15" s="3">
        <v>14</v>
      </c>
      <c r="B15" s="10" t="s">
        <v>109</v>
      </c>
      <c r="C15" s="2">
        <f t="shared" si="2"/>
        <v>14</v>
      </c>
      <c r="D15" s="6">
        <f t="shared" si="3"/>
        <v>14</v>
      </c>
      <c r="E15">
        <v>20</v>
      </c>
      <c r="F15">
        <v>900</v>
      </c>
    </row>
    <row r="16" spans="1:6" x14ac:dyDescent="0.3">
      <c r="A16" s="3">
        <v>15</v>
      </c>
      <c r="B16" s="10" t="s">
        <v>110</v>
      </c>
      <c r="C16" s="2">
        <f t="shared" si="2"/>
        <v>15</v>
      </c>
      <c r="D16" s="6">
        <f t="shared" si="3"/>
        <v>15</v>
      </c>
      <c r="E16">
        <v>20</v>
      </c>
      <c r="F16">
        <v>900</v>
      </c>
    </row>
    <row r="17" spans="1:6" x14ac:dyDescent="0.3">
      <c r="A17" s="3">
        <v>16</v>
      </c>
      <c r="B17" s="10" t="s">
        <v>111</v>
      </c>
      <c r="C17" s="2">
        <f t="shared" si="2"/>
        <v>16</v>
      </c>
      <c r="D17" s="6">
        <f t="shared" si="3"/>
        <v>16</v>
      </c>
      <c r="E17">
        <v>20</v>
      </c>
      <c r="F17">
        <v>1500</v>
      </c>
    </row>
    <row r="18" spans="1:6" x14ac:dyDescent="0.3">
      <c r="A18" s="3">
        <v>17</v>
      </c>
      <c r="B18" s="10" t="s">
        <v>112</v>
      </c>
      <c r="C18" s="2">
        <f t="shared" si="2"/>
        <v>17</v>
      </c>
      <c r="D18" s="6">
        <f t="shared" si="3"/>
        <v>17</v>
      </c>
      <c r="E18">
        <v>50</v>
      </c>
      <c r="F18">
        <v>1200</v>
      </c>
    </row>
    <row r="19" spans="1:6" x14ac:dyDescent="0.3">
      <c r="A19" s="3">
        <v>18</v>
      </c>
      <c r="B19" s="10" t="s">
        <v>114</v>
      </c>
      <c r="C19" s="2">
        <f t="shared" si="2"/>
        <v>18</v>
      </c>
      <c r="D19" s="6">
        <f t="shared" si="3"/>
        <v>18</v>
      </c>
      <c r="E19">
        <v>20</v>
      </c>
      <c r="F19">
        <v>1500</v>
      </c>
    </row>
    <row r="20" spans="1:6" x14ac:dyDescent="0.3">
      <c r="A20" s="3">
        <v>19</v>
      </c>
      <c r="B20" s="10" t="s">
        <v>114</v>
      </c>
      <c r="C20" s="2">
        <f t="shared" si="2"/>
        <v>19</v>
      </c>
      <c r="D20" s="6">
        <v>18</v>
      </c>
      <c r="E20">
        <v>20</v>
      </c>
      <c r="F20">
        <v>1500</v>
      </c>
    </row>
    <row r="21" spans="1:6" x14ac:dyDescent="0.3">
      <c r="A21" s="3">
        <v>20</v>
      </c>
      <c r="B21" s="10" t="s">
        <v>114</v>
      </c>
      <c r="C21" s="2">
        <f t="shared" si="2"/>
        <v>20</v>
      </c>
      <c r="D21" s="6">
        <v>18</v>
      </c>
      <c r="E21">
        <v>20</v>
      </c>
      <c r="F21">
        <v>1500</v>
      </c>
    </row>
    <row r="22" spans="1:6" x14ac:dyDescent="0.3">
      <c r="A22" s="3">
        <v>21</v>
      </c>
      <c r="B22" s="10" t="s">
        <v>119</v>
      </c>
      <c r="C22" s="2">
        <f t="shared" si="2"/>
        <v>21</v>
      </c>
      <c r="D22" s="6">
        <f t="shared" si="3"/>
        <v>21</v>
      </c>
      <c r="E22">
        <v>20</v>
      </c>
      <c r="F22">
        <v>1500</v>
      </c>
    </row>
    <row r="23" spans="1:6" x14ac:dyDescent="0.3">
      <c r="A23" s="3">
        <v>22</v>
      </c>
      <c r="B23" s="10" t="s">
        <v>121</v>
      </c>
      <c r="C23" s="2">
        <f t="shared" si="2"/>
        <v>22</v>
      </c>
      <c r="D23" s="6">
        <f t="shared" si="3"/>
        <v>22</v>
      </c>
      <c r="E23">
        <v>20</v>
      </c>
      <c r="F23">
        <v>900</v>
      </c>
    </row>
    <row r="24" spans="1:6" x14ac:dyDescent="0.3">
      <c r="A24" s="3">
        <v>23</v>
      </c>
      <c r="B24" s="10" t="s">
        <v>123</v>
      </c>
      <c r="C24" s="2">
        <f t="shared" si="2"/>
        <v>23</v>
      </c>
      <c r="D24" s="6">
        <f t="shared" si="3"/>
        <v>23</v>
      </c>
      <c r="E24">
        <v>20</v>
      </c>
      <c r="F24">
        <v>1500</v>
      </c>
    </row>
    <row r="25" spans="1:6" x14ac:dyDescent="0.3">
      <c r="A25" s="3">
        <v>24</v>
      </c>
      <c r="B25" s="10" t="s">
        <v>126</v>
      </c>
      <c r="C25" s="2">
        <f t="shared" si="2"/>
        <v>24</v>
      </c>
      <c r="D25" s="6">
        <f t="shared" si="3"/>
        <v>24</v>
      </c>
      <c r="E25">
        <v>20</v>
      </c>
      <c r="F25">
        <v>1500</v>
      </c>
    </row>
    <row r="26" spans="1:6" x14ac:dyDescent="0.3">
      <c r="A26" s="3">
        <v>25</v>
      </c>
      <c r="B26" s="10" t="s">
        <v>127</v>
      </c>
      <c r="C26" s="2">
        <f t="shared" si="2"/>
        <v>25</v>
      </c>
      <c r="D26" s="6">
        <f t="shared" si="3"/>
        <v>25</v>
      </c>
      <c r="E26">
        <v>20</v>
      </c>
      <c r="F26">
        <v>900</v>
      </c>
    </row>
    <row r="27" spans="1:6" x14ac:dyDescent="0.3">
      <c r="A27" s="3">
        <v>26</v>
      </c>
      <c r="B27" s="10" t="s">
        <v>128</v>
      </c>
      <c r="C27" s="2">
        <f t="shared" si="2"/>
        <v>26</v>
      </c>
      <c r="D27" s="6">
        <f t="shared" si="3"/>
        <v>26</v>
      </c>
      <c r="E27">
        <v>20</v>
      </c>
      <c r="F27">
        <v>1500</v>
      </c>
    </row>
    <row r="28" spans="1:6" x14ac:dyDescent="0.3">
      <c r="A28" s="3">
        <v>27</v>
      </c>
      <c r="B28" s="10" t="s">
        <v>131</v>
      </c>
      <c r="C28" s="2">
        <f t="shared" si="2"/>
        <v>27</v>
      </c>
      <c r="D28" s="6">
        <f t="shared" si="3"/>
        <v>27</v>
      </c>
      <c r="E28">
        <v>20</v>
      </c>
      <c r="F28">
        <v>1500</v>
      </c>
    </row>
    <row r="29" spans="1:6" x14ac:dyDescent="0.3">
      <c r="A29" s="3">
        <v>28</v>
      </c>
      <c r="B29" s="10" t="s">
        <v>133</v>
      </c>
      <c r="C29" s="2">
        <f t="shared" si="2"/>
        <v>28</v>
      </c>
      <c r="D29" s="6">
        <f t="shared" si="3"/>
        <v>28</v>
      </c>
      <c r="E29">
        <v>50</v>
      </c>
      <c r="F29">
        <v>900</v>
      </c>
    </row>
    <row r="30" spans="1:6" x14ac:dyDescent="0.3">
      <c r="A30" s="3">
        <v>29</v>
      </c>
      <c r="B30" s="10" t="s">
        <v>134</v>
      </c>
      <c r="C30" s="2">
        <v>29</v>
      </c>
      <c r="D30" s="6">
        <f t="shared" si="3"/>
        <v>29</v>
      </c>
      <c r="E30">
        <v>50</v>
      </c>
      <c r="F30">
        <v>1200</v>
      </c>
    </row>
    <row r="31" spans="1:6" x14ac:dyDescent="0.3">
      <c r="A31" s="3">
        <v>30</v>
      </c>
      <c r="B31" s="10" t="s">
        <v>136</v>
      </c>
      <c r="C31" s="2">
        <v>30</v>
      </c>
      <c r="D31" s="2">
        <v>30</v>
      </c>
      <c r="E31">
        <v>50</v>
      </c>
      <c r="F31">
        <v>1200</v>
      </c>
    </row>
    <row r="32" spans="1:6" x14ac:dyDescent="0.3">
      <c r="A32" s="3">
        <v>31</v>
      </c>
      <c r="B32" s="10" t="s">
        <v>138</v>
      </c>
      <c r="C32" s="2">
        <v>31</v>
      </c>
      <c r="D32" s="2">
        <v>31</v>
      </c>
      <c r="E32">
        <v>20</v>
      </c>
      <c r="F32">
        <v>1500</v>
      </c>
    </row>
    <row r="33" spans="1:6" x14ac:dyDescent="0.3">
      <c r="A33" s="3">
        <v>32</v>
      </c>
      <c r="B33" s="10" t="s">
        <v>141</v>
      </c>
      <c r="C33" s="2">
        <v>32</v>
      </c>
      <c r="D33" s="2">
        <v>32</v>
      </c>
      <c r="E33">
        <v>50</v>
      </c>
      <c r="F33">
        <v>1200</v>
      </c>
    </row>
    <row r="34" spans="1:6" x14ac:dyDescent="0.3">
      <c r="A34" s="3">
        <v>33</v>
      </c>
      <c r="B34" s="10" t="s">
        <v>143</v>
      </c>
      <c r="C34" s="2">
        <v>33</v>
      </c>
      <c r="D34" s="2">
        <v>33</v>
      </c>
      <c r="E34">
        <v>20</v>
      </c>
      <c r="F34">
        <v>900</v>
      </c>
    </row>
    <row r="35" spans="1:6" x14ac:dyDescent="0.3">
      <c r="A35" s="3">
        <v>34</v>
      </c>
      <c r="B35" s="10" t="s">
        <v>145</v>
      </c>
      <c r="C35" s="2">
        <v>34</v>
      </c>
      <c r="D35" s="2">
        <v>34</v>
      </c>
      <c r="E35">
        <v>20</v>
      </c>
      <c r="F35">
        <v>1500</v>
      </c>
    </row>
    <row r="36" spans="1:6" x14ac:dyDescent="0.3">
      <c r="A36" s="3">
        <v>35</v>
      </c>
      <c r="B36" s="10" t="s">
        <v>147</v>
      </c>
      <c r="C36" s="2">
        <v>35</v>
      </c>
      <c r="D36" s="2">
        <v>35</v>
      </c>
      <c r="E36">
        <v>20</v>
      </c>
      <c r="F36">
        <v>1500</v>
      </c>
    </row>
    <row r="37" spans="1:6" x14ac:dyDescent="0.3">
      <c r="A37" s="3">
        <v>36</v>
      </c>
      <c r="B37" s="10" t="s">
        <v>148</v>
      </c>
      <c r="C37" s="2">
        <v>36</v>
      </c>
      <c r="D37" s="2">
        <v>36</v>
      </c>
      <c r="E37">
        <v>20</v>
      </c>
      <c r="F37">
        <v>1500</v>
      </c>
    </row>
    <row r="38" spans="1:6" x14ac:dyDescent="0.3">
      <c r="A38" s="3">
        <v>37</v>
      </c>
      <c r="B38" s="10" t="s">
        <v>149</v>
      </c>
      <c r="C38" s="2">
        <v>37</v>
      </c>
      <c r="D38" s="2">
        <v>37</v>
      </c>
      <c r="E38">
        <v>50</v>
      </c>
      <c r="F38">
        <v>1200</v>
      </c>
    </row>
    <row r="39" spans="1:6" x14ac:dyDescent="0.3">
      <c r="A39" s="3">
        <v>38</v>
      </c>
      <c r="B39" s="10" t="s">
        <v>151</v>
      </c>
      <c r="C39" s="2">
        <v>38</v>
      </c>
      <c r="D39" s="2">
        <v>38</v>
      </c>
      <c r="E39">
        <v>20</v>
      </c>
      <c r="F39">
        <v>1500</v>
      </c>
    </row>
    <row r="40" spans="1:6" x14ac:dyDescent="0.3">
      <c r="A40" s="3">
        <v>39</v>
      </c>
      <c r="B40" s="10" t="s">
        <v>154</v>
      </c>
      <c r="C40" s="2">
        <v>39</v>
      </c>
      <c r="D40" s="2">
        <v>39</v>
      </c>
      <c r="E40">
        <v>20</v>
      </c>
      <c r="F40">
        <v>1500</v>
      </c>
    </row>
    <row r="41" spans="1:6" x14ac:dyDescent="0.3">
      <c r="B41" s="10"/>
    </row>
    <row r="42" spans="1:6" x14ac:dyDescent="0.3">
      <c r="B42" s="10"/>
    </row>
  </sheetData>
  <hyperlinks>
    <hyperlink ref="B2" location="Images!B2" display="Amber Barley Water" xr:uid="{00000000-0004-0000-0300-000000000000}"/>
    <hyperlink ref="C2" location="Crafting_Info!A2" display="Crafting_Info!A2" xr:uid="{00000000-0004-0000-0300-000001000000}"/>
    <hyperlink ref="D2" location="Stats!B2" display="Stats!B2" xr:uid="{00000000-0004-0000-0300-000002000000}"/>
    <hyperlink ref="B3" location="Images!B33" display="Barley Water" xr:uid="{00000000-0004-0000-0300-000003000000}"/>
    <hyperlink ref="B4" location="Images!B60" display="Basic Stew" xr:uid="{00000000-0004-0000-0300-000004000000}"/>
    <hyperlink ref="B5" location="Images!B94" display="Bear Stew" xr:uid="{00000000-0004-0000-0300-000005000000}"/>
    <hyperlink ref="B6" location="Images!B126" display="Blackberry Syrup" xr:uid="{00000000-0004-0000-0300-000006000000}"/>
    <hyperlink ref="B7" location="Images!B155" display="Bleak Boiled Veggies" xr:uid="{00000000-0004-0000-0300-000007000000}"/>
    <hyperlink ref="C3:C8" location="Crafting_Info!A2" display="Crafting_Info!A2" xr:uid="{00000000-0004-0000-0300-000008000000}"/>
    <hyperlink ref="B8" location="Images!B194" display="Blueberry Syrup" xr:uid="{00000000-0004-0000-0300-000009000000}"/>
    <hyperlink ref="C8" location="Crafting_Info!A8" display="Crafting_Info!A8" xr:uid="{00000000-0004-0000-0300-00000A000000}"/>
    <hyperlink ref="D8" location="Stats!B22" display="Stats!B22" xr:uid="{00000000-0004-0000-0300-00000B000000}"/>
    <hyperlink ref="C9" location="Crafting_Info!A9" display="Crafting_Info!A9" xr:uid="{00000000-0004-0000-0300-00000C000000}"/>
    <hyperlink ref="C10" location="Crafting_Info!A10" display="Crafting_Info!A10" xr:uid="{00000000-0004-0000-0300-00000D000000}"/>
    <hyperlink ref="C11" location="Crafting_Info!A11" display="Crafting_Info!A11" xr:uid="{00000000-0004-0000-0300-00000E000000}"/>
    <hyperlink ref="C12" location="Crafting_Info!A12" display="Crafting_Info!A12" xr:uid="{00000000-0004-0000-0300-00000F000000}"/>
    <hyperlink ref="C13" location="Crafting_Info!A13" display="Crafting_Info!A13" xr:uid="{00000000-0004-0000-0300-000010000000}"/>
    <hyperlink ref="C14" location="Crafting_Info!A14" display="Crafting_Info!A14" xr:uid="{00000000-0004-0000-0300-000011000000}"/>
    <hyperlink ref="C15" location="Crafting_Info!A15" display="Crafting_Info!A15" xr:uid="{00000000-0004-0000-0300-000012000000}"/>
    <hyperlink ref="C16" location="Crafting_Info!A16" display="Crafting_Info!A16" xr:uid="{00000000-0004-0000-0300-000013000000}"/>
    <hyperlink ref="C17" location="Crafting_Info!B17" display="Crafting_Info!B17" xr:uid="{00000000-0004-0000-0300-000014000000}"/>
    <hyperlink ref="C18" location="Crafting_Info!A18" display="Crafting_Info!A18" xr:uid="{00000000-0004-0000-0300-000015000000}"/>
    <hyperlink ref="C19" location="Crafting_Info!A19" display="Crafting_Info!A19" xr:uid="{00000000-0004-0000-0300-000016000000}"/>
    <hyperlink ref="C20" location="Crafting_Info!A20" display="Crafting_Info!A20" xr:uid="{00000000-0004-0000-0300-000017000000}"/>
    <hyperlink ref="C21" location="Crafting_Info!A21" display="Crafting_Info!A21" xr:uid="{00000000-0004-0000-0300-000018000000}"/>
    <hyperlink ref="C22" location="Crafting_Info!A22" display="Crafting_Info!A22" xr:uid="{00000000-0004-0000-0300-000019000000}"/>
    <hyperlink ref="C23" location="Crafting_Info!A23" display="Crafting_Info!A23" xr:uid="{00000000-0004-0000-0300-00001A000000}"/>
    <hyperlink ref="C24" location="Crafting_Info!A24" display="Crafting_Info!A24" xr:uid="{00000000-0004-0000-0300-00001B000000}"/>
    <hyperlink ref="C25" location="Crafting_Info!A25" display="Crafting_Info!A25" xr:uid="{00000000-0004-0000-0300-00001C000000}"/>
    <hyperlink ref="C26" location="Crafting_Info!A26" display="Crafting_Info!A26" xr:uid="{00000000-0004-0000-0300-00001D000000}"/>
    <hyperlink ref="C27" location="Crafting_Info!A27" display="Crafting_Info!A27" xr:uid="{00000000-0004-0000-0300-00001E000000}"/>
    <hyperlink ref="C28" location="Crafting_Info!A28" display="Crafting_Info!A28" xr:uid="{00000000-0004-0000-0300-00001F000000}"/>
    <hyperlink ref="C29" location="Crafting_Info!A29" display="Crafting_Info!A29" xr:uid="{00000000-0004-0000-0300-000020000000}"/>
    <hyperlink ref="B9" location="Images!B223" display="Dandelion Herb infusion" xr:uid="{00000000-0004-0000-0300-000021000000}"/>
    <hyperlink ref="D9" location="Stats!B26" display="Stats!B26" xr:uid="{00000000-0004-0000-0300-000022000000}"/>
    <hyperlink ref="B11" location="Images!B289" display="Elderberry Syrup" xr:uid="{00000000-0004-0000-0300-000023000000}"/>
    <hyperlink ref="B10" location="Images!B253" display="Dressed up Porridge" xr:uid="{00000000-0004-0000-0300-000024000000}"/>
    <hyperlink ref="D10" location="Stats!B30" display="Stats!B30" xr:uid="{00000000-0004-0000-0300-000025000000}"/>
    <hyperlink ref="D11" location="Stats!B34" display="Stats!B34" xr:uid="{00000000-0004-0000-0300-000026000000}"/>
    <hyperlink ref="B12" location="Images!B318" display="Fatty Boar Stew" xr:uid="{00000000-0004-0000-0300-000027000000}"/>
    <hyperlink ref="D12" location="Stats!B38" display="Stats!B38" xr:uid="{00000000-0004-0000-0300-000028000000}"/>
    <hyperlink ref="D13" location="Stats!B41" display="Stats!B41" xr:uid="{00000000-0004-0000-0300-000029000000}"/>
    <hyperlink ref="B13" location="Images!B351" display="Fennel Tea" xr:uid="{00000000-0004-0000-0300-00002A000000}"/>
    <hyperlink ref="B14" location="Images!B381" display="Fine Venison Stew" xr:uid="{00000000-0004-0000-0300-00002B000000}"/>
    <hyperlink ref="D14" location="Stats!B45" display="Stats!B45" xr:uid="{00000000-0004-0000-0300-00002C000000}"/>
    <hyperlink ref="B15" location="Images!B415" display="Garlic Tea" xr:uid="{00000000-0004-0000-0300-00002D000000}"/>
    <hyperlink ref="D15" location="Stats!B48" display="Stats!B48" xr:uid="{00000000-0004-0000-0300-00002E000000}"/>
    <hyperlink ref="D16" location="Stats!B52" display="Stats!B52" xr:uid="{00000000-0004-0000-0300-00002F000000}"/>
    <hyperlink ref="B16" location="Images!B443" display="Golden Barley Water" xr:uid="{00000000-0004-0000-0300-000030000000}"/>
    <hyperlink ref="D17" location="Stats!B56" display="Stats!B56" xr:uid="{00000000-0004-0000-0300-000031000000}"/>
    <hyperlink ref="B17" location="Images!B474" display="Golden Porridge" xr:uid="{00000000-0004-0000-0300-000032000000}"/>
    <hyperlink ref="B18" location="Images!B510" display="Grape Syrup" xr:uid="{00000000-0004-0000-0300-000033000000}"/>
    <hyperlink ref="D18" location="Stats!B60" display="Stats!B60" xr:uid="{00000000-0004-0000-0300-000034000000}"/>
    <hyperlink ref="B19" location="Images!B540" display="Grilled Meat Chunks" xr:uid="{00000000-0004-0000-0300-000035000000}"/>
    <hyperlink ref="B20" location="Images!B540" display="Grilled Meat Chunks" xr:uid="{00000000-0004-0000-0300-000036000000}"/>
    <hyperlink ref="B21" location="Images!B540" display="Grilled Meat Chunks" xr:uid="{00000000-0004-0000-0300-000037000000}"/>
    <hyperlink ref="D19:D21" location="Stats!B64" display="Stats!B64" xr:uid="{00000000-0004-0000-0300-000038000000}"/>
    <hyperlink ref="D22" location="Stats!B67" display="Stats!B67" xr:uid="{00000000-0004-0000-0300-000039000000}"/>
    <hyperlink ref="B22" location="Images!B571" display="Homely Stew" xr:uid="{00000000-0004-0000-0300-00003A000000}"/>
    <hyperlink ref="B23" location="Images!B602" display="Lemongrass Tea" xr:uid="{00000000-0004-0000-0300-00003B000000}"/>
    <hyperlink ref="D23" location="Stats!B70" display="Stats!B70" xr:uid="{00000000-0004-0000-0300-00003C000000}"/>
    <hyperlink ref="B24" location="Images!B630" display="Lovely Porridge" xr:uid="{00000000-0004-0000-0300-00003D000000}"/>
    <hyperlink ref="D24" location="Stats!B74" display="Stats!B74" xr:uid="{00000000-0004-0000-0300-00003E000000}"/>
    <hyperlink ref="D25" location="Cooking!B78" display="Cooking!B78" xr:uid="{00000000-0004-0000-0300-00003F000000}"/>
    <hyperlink ref="B25" location="Images!B664" display="Mushroom and Vegetable Stew" xr:uid="{00000000-0004-0000-0300-000040000000}"/>
    <hyperlink ref="D26" location="Cooking!B79" display="Cooking!B79" xr:uid="{00000000-0004-0000-0300-000041000000}"/>
    <hyperlink ref="B26" location="Images!B702" display="Mustard Tea" xr:uid="{00000000-0004-0000-0300-000042000000}"/>
    <hyperlink ref="D27" location="Stats!B84" display="Stats!B84" xr:uid="{00000000-0004-0000-0300-000043000000}"/>
    <hyperlink ref="B27" location="Images!B730" display="Nice Bear Stew" xr:uid="{00000000-0004-0000-0300-000044000000}"/>
    <hyperlink ref="D28" location="Stats!B87" display="Stats!B87" xr:uid="{00000000-0004-0000-0300-000045000000}"/>
    <hyperlink ref="B28" location="Images!B762" display="Plain Barley Porridge" xr:uid="{00000000-0004-0000-0300-000046000000}"/>
    <hyperlink ref="D29" location="Stats!B91" display="Stats!B91" xr:uid="{00000000-0004-0000-0300-000047000000}"/>
    <hyperlink ref="B29" location="Images!B797" display="Raisins" xr:uid="{00000000-0004-0000-0300-000048000000}"/>
    <hyperlink ref="C30" location="Crafting_Info!A30" display="Crafting_Info!A30" xr:uid="{00000000-0004-0000-0300-000049000000}"/>
    <hyperlink ref="D30" location="Stats!B94" display="Stats!B94" xr:uid="{00000000-0004-0000-0300-00004A000000}"/>
    <hyperlink ref="B30" location="Images!B828" display="Raspberry Syrup" xr:uid="{00000000-0004-0000-0300-00004B000000}"/>
    <hyperlink ref="B31" location="Images!B858" display="Red Currant Syrup" xr:uid="{00000000-0004-0000-0300-00004C000000}"/>
    <hyperlink ref="D31" location="Stats!B98" display="Stats!B98" xr:uid="{00000000-0004-0000-0300-00004D000000}"/>
    <hyperlink ref="C31" location="Crafting_Info!A31" display="Crafting_Info!A31" xr:uid="{00000000-0004-0000-0300-00004E000000}"/>
    <hyperlink ref="B32" location="Images!B890" display="Roasted Cabbage Stew" xr:uid="{00000000-0004-0000-0300-00004F000000}"/>
    <hyperlink ref="C32" location="Crafting_Info!A32" display="Crafting_Info!A32" xr:uid="{00000000-0004-0000-0300-000050000000}"/>
    <hyperlink ref="D32" location="Stats!B102" display="Stats!B102" xr:uid="{00000000-0004-0000-0300-000051000000}"/>
    <hyperlink ref="D33" location="Stats!B104" display="Stats!B104" xr:uid="{00000000-0004-0000-0300-000052000000}"/>
    <hyperlink ref="C33" location="Crafting_Info!A33" display="Crafting_Info!A33" xr:uid="{00000000-0004-0000-0300-000053000000}"/>
    <hyperlink ref="B33" location="Images!B928" display="Rosehip Syrup" xr:uid="{00000000-0004-0000-0300-000054000000}"/>
    <hyperlink ref="B34" location="Images!B959" display="Rosemary Tea" xr:uid="{00000000-0004-0000-0300-000055000000}"/>
    <hyperlink ref="C34" location="Crafting_Info!A34" display="Crafting_Info!A34" xr:uid="{00000000-0004-0000-0300-000056000000}"/>
    <hyperlink ref="D34" location="Stats!B108" display="Stats!B108" xr:uid="{00000000-0004-0000-0300-000057000000}"/>
    <hyperlink ref="C35" location="Crafting_Info!A35" display="Crafting_Info!A35" xr:uid="{00000000-0004-0000-0300-000058000000}"/>
    <hyperlink ref="D35" location="Stats!B112" display="Stats!B112" xr:uid="{00000000-0004-0000-0300-000059000000}"/>
    <hyperlink ref="B35" location="Images!B987" display="Shank Stew" xr:uid="{00000000-0004-0000-0300-00005A000000}"/>
    <hyperlink ref="C36" location="Crafting_Info!A36" display="Crafting_Info!A36" xr:uid="{00000000-0004-0000-0300-00005B000000}"/>
    <hyperlink ref="D36" location="Stats!B116" display="Stats!B116" xr:uid="{00000000-0004-0000-0300-00005C000000}"/>
    <hyperlink ref="B36" location="Images!B1018" display="Spiced Grilled Meat Chunks" xr:uid="{00000000-0004-0000-0300-00005D000000}"/>
    <hyperlink ref="C37" location="Crafting_Info!A37" display="Crafting_Info!A37" xr:uid="{00000000-0004-0000-0300-00005E000000}"/>
    <hyperlink ref="D37" location="Stats!B119" display="Stats!B119" xr:uid="{00000000-0004-0000-0300-00005F000000}"/>
    <hyperlink ref="B37" location="Images!B1050" display="Springtime Stew" xr:uid="{00000000-0004-0000-0300-000060000000}"/>
    <hyperlink ref="C38" location="Crafting_Info!A38" display="Crafting_Info!A38" xr:uid="{00000000-0004-0000-0300-000061000000}"/>
    <hyperlink ref="D38" location="Stats!B121" display="Stats!B121" xr:uid="{00000000-0004-0000-0300-000062000000}"/>
    <hyperlink ref="B38" location="Images!B1088" display="Strawberry Syrup" xr:uid="{00000000-0004-0000-0300-000063000000}"/>
    <hyperlink ref="B39" location="Images!B1120" display="Sweet Porridge" xr:uid="{00000000-0004-0000-0300-000064000000}"/>
    <hyperlink ref="C39" location="Crafting_Info!A39" display="Crafting_Info!A39" xr:uid="{00000000-0004-0000-0300-000065000000}"/>
    <hyperlink ref="D39" location="Stats!B125" display="Stats!B125" xr:uid="{00000000-0004-0000-0300-000066000000}"/>
    <hyperlink ref="B40" location="Images!B1154" display="Vegetable Stew" xr:uid="{00000000-0004-0000-0300-000067000000}"/>
    <hyperlink ref="D40" location="Stats!B129" display="Stats!B129" xr:uid="{00000000-0004-0000-0300-000068000000}"/>
    <hyperlink ref="C40" location="Crafting_Info!A40" display="Crafting_Info!A40" xr:uid="{00000000-0004-0000-0300-000069000000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356"/>
  <sheetViews>
    <sheetView topLeftCell="A217" workbookViewId="0">
      <selection activeCell="B244" sqref="B244"/>
    </sheetView>
  </sheetViews>
  <sheetFormatPr defaultRowHeight="15" x14ac:dyDescent="0.25"/>
  <cols>
    <col min="2" max="2" width="20" bestFit="1" customWidth="1"/>
    <col min="3" max="3" width="20" customWidth="1"/>
    <col min="4" max="4" width="19.140625" bestFit="1" customWidth="1"/>
    <col min="5" max="5" width="19.140625" customWidth="1"/>
    <col min="6" max="6" width="18.42578125" bestFit="1" customWidth="1"/>
    <col min="7" max="7" width="12.5703125" bestFit="1" customWidth="1"/>
    <col min="8" max="8" width="11.140625" bestFit="1" customWidth="1"/>
    <col min="9" max="9" width="16" bestFit="1" customWidth="1"/>
  </cols>
  <sheetData>
    <row r="1" spans="1:10" x14ac:dyDescent="0.25">
      <c r="A1" s="14" t="s">
        <v>17</v>
      </c>
      <c r="B1" s="15" t="s">
        <v>54</v>
      </c>
      <c r="C1" t="s">
        <v>22</v>
      </c>
      <c r="D1" t="s">
        <v>2</v>
      </c>
      <c r="E1" t="s">
        <v>50</v>
      </c>
      <c r="F1" t="s">
        <v>51</v>
      </c>
      <c r="G1" t="s">
        <v>52</v>
      </c>
      <c r="H1" t="s">
        <v>57</v>
      </c>
      <c r="I1" t="s">
        <v>220</v>
      </c>
      <c r="J1" t="s">
        <v>55</v>
      </c>
    </row>
    <row r="2" spans="1:10" x14ac:dyDescent="0.25">
      <c r="A2">
        <v>1</v>
      </c>
      <c r="B2">
        <v>1</v>
      </c>
      <c r="C2" t="s">
        <v>23</v>
      </c>
      <c r="D2" t="str">
        <f ca="1">_xlfn.IFNA(VLOOKUP(B2,INDIRECT(C2&amp;"!A:B"),2,0),"")</f>
        <v>Amber Barley Water</v>
      </c>
      <c r="E2">
        <f>_xlfn.IFNA(VLOOKUP(F2,Bonus_Selection!B:G,6,0),"")</f>
        <v>1</v>
      </c>
      <c r="F2" t="s">
        <v>53</v>
      </c>
      <c r="G2" t="s">
        <v>197</v>
      </c>
      <c r="H2">
        <f ca="1">_xlfn.IFNA(VLOOKUP(D2,Cooking!B:F,5,0),"")</f>
        <v>900</v>
      </c>
      <c r="I2">
        <f ca="1">H2/60</f>
        <v>15</v>
      </c>
      <c r="J2">
        <f ca="1">_xlfn.IFNA(VLOOKUP(D2,Cooking!B:E,4,0),"")</f>
        <v>20</v>
      </c>
    </row>
    <row r="3" spans="1:10" x14ac:dyDescent="0.25">
      <c r="A3">
        <v>3</v>
      </c>
      <c r="B3">
        <v>1</v>
      </c>
      <c r="C3" t="s">
        <v>23</v>
      </c>
      <c r="D3" t="str">
        <f t="shared" ref="D3:D66" ca="1" si="0">_xlfn.IFNA(VLOOKUP(B3,INDIRECT(C3&amp;"!A:B"),2,0),"")</f>
        <v>Amber Barley Water</v>
      </c>
      <c r="E3">
        <f>_xlfn.IFNA(VLOOKUP(F3,Bonus_Selection!B:G,6,0),"")</f>
        <v>3</v>
      </c>
      <c r="F3" t="s">
        <v>76</v>
      </c>
      <c r="G3">
        <v>21</v>
      </c>
      <c r="H3">
        <f ca="1">_xlfn.IFNA(VLOOKUP(D3,Cooking!B:F,5,0),"")</f>
        <v>900</v>
      </c>
      <c r="I3">
        <f t="shared" ref="I3:I66" ca="1" si="1">H3/60</f>
        <v>15</v>
      </c>
      <c r="J3">
        <f ca="1">_xlfn.IFNA(VLOOKUP(D3,Cooking!B:E,4,0),"")</f>
        <v>20</v>
      </c>
    </row>
    <row r="4" spans="1:10" x14ac:dyDescent="0.25">
      <c r="A4">
        <v>4</v>
      </c>
      <c r="B4">
        <v>1</v>
      </c>
      <c r="C4" t="s">
        <v>23</v>
      </c>
      <c r="D4" t="str">
        <f t="shared" ca="1" si="0"/>
        <v>Amber Barley Water</v>
      </c>
      <c r="E4">
        <f>_xlfn.IFNA(VLOOKUP(F4,Bonus_Selection!B:G,6,0),"")</f>
        <v>4</v>
      </c>
      <c r="F4" t="s">
        <v>75</v>
      </c>
      <c r="G4">
        <v>21</v>
      </c>
      <c r="H4">
        <f ca="1">_xlfn.IFNA(VLOOKUP(D4,Cooking!B:F,5,0),"")</f>
        <v>900</v>
      </c>
      <c r="I4">
        <f t="shared" ca="1" si="1"/>
        <v>15</v>
      </c>
      <c r="J4">
        <f ca="1">_xlfn.IFNA(VLOOKUP(D4,Cooking!B:E,4,0),"")</f>
        <v>20</v>
      </c>
    </row>
    <row r="5" spans="1:10" x14ac:dyDescent="0.25">
      <c r="A5">
        <v>2</v>
      </c>
      <c r="B5">
        <v>1</v>
      </c>
      <c r="C5" t="s">
        <v>23</v>
      </c>
      <c r="D5" t="str">
        <f t="shared" ca="1" si="0"/>
        <v>Amber Barley Water</v>
      </c>
      <c r="E5">
        <f>_xlfn.IFNA(VLOOKUP(F5,Bonus_Selection!B:G,6,0),"")</f>
        <v>2</v>
      </c>
      <c r="F5" t="s">
        <v>77</v>
      </c>
      <c r="G5">
        <v>32</v>
      </c>
      <c r="H5">
        <f ca="1">_xlfn.IFNA(VLOOKUP(D5,Cooking!B:F,5,0),"")</f>
        <v>900</v>
      </c>
      <c r="I5">
        <f t="shared" ca="1" si="1"/>
        <v>15</v>
      </c>
      <c r="J5">
        <f ca="1">_xlfn.IFNA(VLOOKUP(D5,Cooking!B:E,4,0),"")</f>
        <v>20</v>
      </c>
    </row>
    <row r="6" spans="1:10" x14ac:dyDescent="0.25">
      <c r="A6">
        <v>5</v>
      </c>
      <c r="B6">
        <v>2</v>
      </c>
      <c r="C6" t="s">
        <v>23</v>
      </c>
      <c r="D6" t="str">
        <f t="shared" ca="1" si="0"/>
        <v>Barley Water</v>
      </c>
      <c r="E6">
        <f>_xlfn.IFNA(VLOOKUP(F6,Bonus_Selection!B:G,6,0),"")</f>
        <v>1</v>
      </c>
      <c r="F6" t="s">
        <v>53</v>
      </c>
      <c r="G6" t="s">
        <v>198</v>
      </c>
      <c r="H6">
        <f ca="1">_xlfn.IFNA(VLOOKUP(D6,Cooking!B:F,5,0),"")</f>
        <v>900</v>
      </c>
      <c r="I6">
        <f t="shared" ca="1" si="1"/>
        <v>15</v>
      </c>
      <c r="J6">
        <f ca="1">_xlfn.IFNA(VLOOKUP(D6,Cooking!B:E,4,0),"")</f>
        <v>20</v>
      </c>
    </row>
    <row r="7" spans="1:10" x14ac:dyDescent="0.25">
      <c r="A7">
        <v>7</v>
      </c>
      <c r="B7">
        <v>2</v>
      </c>
      <c r="C7" t="s">
        <v>23</v>
      </c>
      <c r="D7" t="str">
        <f t="shared" ca="1" si="0"/>
        <v>Barley Water</v>
      </c>
      <c r="E7">
        <f>_xlfn.IFNA(VLOOKUP(F7,Bonus_Selection!B:G,6,0),"")</f>
        <v>3</v>
      </c>
      <c r="F7" t="s">
        <v>76</v>
      </c>
      <c r="G7">
        <v>14</v>
      </c>
      <c r="H7">
        <f ca="1">_xlfn.IFNA(VLOOKUP(D7,Cooking!B:F,5,0),"")</f>
        <v>900</v>
      </c>
      <c r="I7">
        <f t="shared" ca="1" si="1"/>
        <v>15</v>
      </c>
      <c r="J7">
        <f ca="1">_xlfn.IFNA(VLOOKUP(D7,Cooking!B:E,4,0),"")</f>
        <v>20</v>
      </c>
    </row>
    <row r="8" spans="1:10" x14ac:dyDescent="0.25">
      <c r="A8">
        <v>8</v>
      </c>
      <c r="B8">
        <v>2</v>
      </c>
      <c r="C8" t="s">
        <v>23</v>
      </c>
      <c r="D8" t="str">
        <f t="shared" ca="1" si="0"/>
        <v>Barley Water</v>
      </c>
      <c r="E8">
        <f>_xlfn.IFNA(VLOOKUP(F8,Bonus_Selection!B:G,6,0),"")</f>
        <v>4</v>
      </c>
      <c r="F8" t="s">
        <v>75</v>
      </c>
      <c r="G8">
        <v>14</v>
      </c>
      <c r="H8">
        <f ca="1">_xlfn.IFNA(VLOOKUP(D8,Cooking!B:F,5,0),"")</f>
        <v>900</v>
      </c>
      <c r="I8">
        <f t="shared" ca="1" si="1"/>
        <v>15</v>
      </c>
      <c r="J8">
        <f ca="1">_xlfn.IFNA(VLOOKUP(D8,Cooking!B:E,4,0),"")</f>
        <v>20</v>
      </c>
    </row>
    <row r="9" spans="1:10" x14ac:dyDescent="0.25">
      <c r="A9">
        <v>6</v>
      </c>
      <c r="B9">
        <v>2</v>
      </c>
      <c r="C9" t="s">
        <v>23</v>
      </c>
      <c r="D9" t="str">
        <f t="shared" ca="1" si="0"/>
        <v>Barley Water</v>
      </c>
      <c r="E9">
        <f>_xlfn.IFNA(VLOOKUP(F9,Bonus_Selection!B:G,6,0),"")</f>
        <v>2</v>
      </c>
      <c r="F9" t="s">
        <v>77</v>
      </c>
      <c r="G9">
        <v>21</v>
      </c>
      <c r="H9">
        <f ca="1">_xlfn.IFNA(VLOOKUP(D9,Cooking!B:F,5,0),"")</f>
        <v>900</v>
      </c>
      <c r="I9">
        <f t="shared" ca="1" si="1"/>
        <v>15</v>
      </c>
      <c r="J9">
        <f ca="1">_xlfn.IFNA(VLOOKUP(D9,Cooking!B:E,4,0),"")</f>
        <v>20</v>
      </c>
    </row>
    <row r="10" spans="1:10" x14ac:dyDescent="0.25">
      <c r="A10">
        <v>9</v>
      </c>
      <c r="B10">
        <v>3</v>
      </c>
      <c r="C10" t="s">
        <v>23</v>
      </c>
      <c r="D10" t="str">
        <f t="shared" ca="1" si="0"/>
        <v>Basic Stew</v>
      </c>
      <c r="E10">
        <f>_xlfn.IFNA(VLOOKUP(F10,Bonus_Selection!B:G,6,0),"")</f>
        <v>5</v>
      </c>
      <c r="F10" t="s">
        <v>73</v>
      </c>
      <c r="G10" t="s">
        <v>199</v>
      </c>
      <c r="H10">
        <f ca="1">_xlfn.IFNA(VLOOKUP(D10,Cooking!B:F,5,0),"")</f>
        <v>1500</v>
      </c>
      <c r="I10">
        <f t="shared" ca="1" si="1"/>
        <v>25</v>
      </c>
      <c r="J10">
        <f ca="1">_xlfn.IFNA(VLOOKUP(D10,Cooking!B:E,4,0),"")</f>
        <v>20</v>
      </c>
    </row>
    <row r="11" spans="1:10" x14ac:dyDescent="0.25">
      <c r="A11">
        <v>10</v>
      </c>
      <c r="B11">
        <v>3</v>
      </c>
      <c r="C11" t="s">
        <v>23</v>
      </c>
      <c r="D11" t="str">
        <f t="shared" ca="1" si="0"/>
        <v>Basic Stew</v>
      </c>
      <c r="E11">
        <f>_xlfn.IFNA(VLOOKUP(F11,Bonus_Selection!B:G,6,0),"")</f>
        <v>6</v>
      </c>
      <c r="F11" t="s">
        <v>74</v>
      </c>
      <c r="G11">
        <v>13</v>
      </c>
      <c r="H11">
        <f ca="1">_xlfn.IFNA(VLOOKUP(D11,Cooking!B:F,5,0),"")</f>
        <v>1500</v>
      </c>
      <c r="I11">
        <f t="shared" ca="1" si="1"/>
        <v>25</v>
      </c>
      <c r="J11">
        <f ca="1">_xlfn.IFNA(VLOOKUP(D11,Cooking!B:E,4,0),"")</f>
        <v>20</v>
      </c>
    </row>
    <row r="12" spans="1:10" x14ac:dyDescent="0.25">
      <c r="A12">
        <v>11</v>
      </c>
      <c r="B12">
        <v>3</v>
      </c>
      <c r="C12" t="s">
        <v>23</v>
      </c>
      <c r="D12" t="str">
        <f t="shared" ca="1" si="0"/>
        <v>Basic Stew</v>
      </c>
      <c r="E12">
        <f>_xlfn.IFNA(VLOOKUP(F12,Bonus_Selection!B:G,6,0),"")</f>
        <v>2</v>
      </c>
      <c r="F12" t="s">
        <v>77</v>
      </c>
      <c r="G12">
        <v>38</v>
      </c>
      <c r="H12">
        <f ca="1">_xlfn.IFNA(VLOOKUP(D12,Cooking!B:F,5,0),"")</f>
        <v>1500</v>
      </c>
      <c r="I12">
        <f t="shared" ca="1" si="1"/>
        <v>25</v>
      </c>
      <c r="J12">
        <f ca="1">_xlfn.IFNA(VLOOKUP(D12,Cooking!B:E,4,0),"")</f>
        <v>20</v>
      </c>
    </row>
    <row r="13" spans="1:10" x14ac:dyDescent="0.25">
      <c r="A13">
        <v>12</v>
      </c>
      <c r="B13">
        <v>4</v>
      </c>
      <c r="C13" t="s">
        <v>23</v>
      </c>
      <c r="D13" t="str">
        <f t="shared" ca="1" si="0"/>
        <v>Bear Stew</v>
      </c>
      <c r="E13">
        <f>_xlfn.IFNA(VLOOKUP(F13,Bonus_Selection!B:G,6,0),"")</f>
        <v>5</v>
      </c>
      <c r="F13" t="s">
        <v>73</v>
      </c>
      <c r="G13" t="s">
        <v>197</v>
      </c>
      <c r="H13">
        <f ca="1">_xlfn.IFNA(VLOOKUP(D13,Cooking!B:F,5,0),"")</f>
        <v>1500</v>
      </c>
      <c r="I13">
        <f t="shared" ca="1" si="1"/>
        <v>25</v>
      </c>
      <c r="J13">
        <f ca="1">_xlfn.IFNA(VLOOKUP(D13,Cooking!B:E,4,0),"")</f>
        <v>20</v>
      </c>
    </row>
    <row r="14" spans="1:10" x14ac:dyDescent="0.25">
      <c r="A14">
        <v>13</v>
      </c>
      <c r="B14">
        <v>4</v>
      </c>
      <c r="C14" t="s">
        <v>23</v>
      </c>
      <c r="D14" t="str">
        <f t="shared" ca="1" si="0"/>
        <v>Bear Stew</v>
      </c>
      <c r="E14">
        <f>_xlfn.IFNA(VLOOKUP(F14,Bonus_Selection!B:G,6,0),"")</f>
        <v>6</v>
      </c>
      <c r="F14" t="s">
        <v>74</v>
      </c>
      <c r="G14">
        <v>21</v>
      </c>
      <c r="H14">
        <f ca="1">_xlfn.IFNA(VLOOKUP(D14,Cooking!B:F,5,0),"")</f>
        <v>1500</v>
      </c>
      <c r="I14">
        <f t="shared" ca="1" si="1"/>
        <v>25</v>
      </c>
      <c r="J14">
        <f ca="1">_xlfn.IFNA(VLOOKUP(D14,Cooking!B:E,4,0),"")</f>
        <v>20</v>
      </c>
    </row>
    <row r="15" spans="1:10" x14ac:dyDescent="0.25">
      <c r="A15">
        <v>14</v>
      </c>
      <c r="B15">
        <v>4</v>
      </c>
      <c r="C15" t="s">
        <v>23</v>
      </c>
      <c r="D15" t="str">
        <f t="shared" ca="1" si="0"/>
        <v>Bear Stew</v>
      </c>
      <c r="E15">
        <f>_xlfn.IFNA(VLOOKUP(F15,Bonus_Selection!B:G,6,0),"")</f>
        <v>2</v>
      </c>
      <c r="F15" t="s">
        <v>77</v>
      </c>
      <c r="G15">
        <v>60</v>
      </c>
      <c r="H15">
        <f ca="1">_xlfn.IFNA(VLOOKUP(D15,Cooking!B:F,5,0),"")</f>
        <v>1500</v>
      </c>
      <c r="I15">
        <f t="shared" ca="1" si="1"/>
        <v>25</v>
      </c>
      <c r="J15">
        <f ca="1">_xlfn.IFNA(VLOOKUP(D15,Cooking!B:E,4,0),"")</f>
        <v>20</v>
      </c>
    </row>
    <row r="16" spans="1:10" x14ac:dyDescent="0.25">
      <c r="A16">
        <v>15</v>
      </c>
      <c r="B16">
        <v>5</v>
      </c>
      <c r="C16" t="s">
        <v>23</v>
      </c>
      <c r="D16" t="str">
        <f t="shared" ca="1" si="0"/>
        <v>Blackberry Syrup</v>
      </c>
      <c r="E16">
        <f>_xlfn.IFNA(VLOOKUP(F16,Bonus_Selection!B:G,6,0),"")</f>
        <v>6</v>
      </c>
      <c r="F16" t="s">
        <v>74</v>
      </c>
      <c r="G16">
        <v>42</v>
      </c>
      <c r="H16">
        <f ca="1">_xlfn.IFNA(VLOOKUP(D16,Cooking!B:F,5,0),"")</f>
        <v>1200</v>
      </c>
      <c r="I16">
        <f t="shared" ca="1" si="1"/>
        <v>20</v>
      </c>
      <c r="J16">
        <f ca="1">_xlfn.IFNA(VLOOKUP(D16,Cooking!B:E,4,0),"")</f>
        <v>50</v>
      </c>
    </row>
    <row r="17" spans="1:10" x14ac:dyDescent="0.25">
      <c r="A17">
        <v>17</v>
      </c>
      <c r="B17">
        <v>5</v>
      </c>
      <c r="C17" t="s">
        <v>23</v>
      </c>
      <c r="D17" t="str">
        <f t="shared" ca="1" si="0"/>
        <v>Blackberry Syrup</v>
      </c>
      <c r="E17">
        <f>_xlfn.IFNA(VLOOKUP(F17,Bonus_Selection!B:G,6,0),"")</f>
        <v>3</v>
      </c>
      <c r="F17" t="s">
        <v>76</v>
      </c>
      <c r="G17">
        <v>28</v>
      </c>
      <c r="H17">
        <f ca="1">_xlfn.IFNA(VLOOKUP(D17,Cooking!B:F,5,0),"")</f>
        <v>1200</v>
      </c>
      <c r="I17">
        <f t="shared" ca="1" si="1"/>
        <v>20</v>
      </c>
      <c r="J17">
        <f ca="1">_xlfn.IFNA(VLOOKUP(D17,Cooking!B:E,4,0),"")</f>
        <v>50</v>
      </c>
    </row>
    <row r="18" spans="1:10" x14ac:dyDescent="0.25">
      <c r="A18">
        <v>18</v>
      </c>
      <c r="B18">
        <v>5</v>
      </c>
      <c r="C18" t="s">
        <v>23</v>
      </c>
      <c r="D18" t="str">
        <f t="shared" ca="1" si="0"/>
        <v>Blackberry Syrup</v>
      </c>
      <c r="E18">
        <f>_xlfn.IFNA(VLOOKUP(F18,Bonus_Selection!B:G,6,0),"")</f>
        <v>7</v>
      </c>
      <c r="F18" t="s">
        <v>84</v>
      </c>
      <c r="G18">
        <v>28</v>
      </c>
      <c r="H18">
        <f ca="1">_xlfn.IFNA(VLOOKUP(D18,Cooking!B:F,5,0),"")</f>
        <v>1200</v>
      </c>
      <c r="I18">
        <f t="shared" ca="1" si="1"/>
        <v>20</v>
      </c>
      <c r="J18">
        <f ca="1">_xlfn.IFNA(VLOOKUP(D18,Cooking!B:E,4,0),"")</f>
        <v>50</v>
      </c>
    </row>
    <row r="19" spans="1:10" x14ac:dyDescent="0.25">
      <c r="A19">
        <v>16</v>
      </c>
      <c r="B19">
        <v>5</v>
      </c>
      <c r="C19" t="s">
        <v>23</v>
      </c>
      <c r="D19" t="str">
        <f t="shared" ca="1" si="0"/>
        <v>Blackberry Syrup</v>
      </c>
      <c r="E19">
        <f>_xlfn.IFNA(VLOOKUP(F19,Bonus_Selection!B:G,6,0),"")</f>
        <v>2</v>
      </c>
      <c r="F19" t="s">
        <v>77</v>
      </c>
      <c r="G19">
        <v>28</v>
      </c>
      <c r="H19">
        <f ca="1">_xlfn.IFNA(VLOOKUP(D19,Cooking!B:F,5,0),"")</f>
        <v>1200</v>
      </c>
      <c r="I19">
        <f t="shared" ca="1" si="1"/>
        <v>20</v>
      </c>
      <c r="J19">
        <f ca="1">_xlfn.IFNA(VLOOKUP(D19,Cooking!B:E,4,0),"")</f>
        <v>50</v>
      </c>
    </row>
    <row r="20" spans="1:10" x14ac:dyDescent="0.25">
      <c r="A20">
        <v>20</v>
      </c>
      <c r="B20">
        <v>6</v>
      </c>
      <c r="C20" t="s">
        <v>23</v>
      </c>
      <c r="D20" t="str">
        <f t="shared" ca="1" si="0"/>
        <v>Bleak Boiled Veggies</v>
      </c>
      <c r="E20">
        <f>_xlfn.IFNA(VLOOKUP(F20,Bonus_Selection!B:G,6,0),"")</f>
        <v>2</v>
      </c>
      <c r="F20" t="s">
        <v>77</v>
      </c>
      <c r="G20">
        <v>26</v>
      </c>
      <c r="H20">
        <f ca="1">_xlfn.IFNA(VLOOKUP(D20,Cooking!B:F,5,0),"")</f>
        <v>1500</v>
      </c>
      <c r="I20">
        <f t="shared" ca="1" si="1"/>
        <v>25</v>
      </c>
      <c r="J20">
        <f ca="1">_xlfn.IFNA(VLOOKUP(D20,Cooking!B:E,4,0),"")</f>
        <v>20</v>
      </c>
    </row>
    <row r="21" spans="1:10" x14ac:dyDescent="0.25">
      <c r="A21">
        <v>19</v>
      </c>
      <c r="B21">
        <v>6</v>
      </c>
      <c r="C21" t="s">
        <v>23</v>
      </c>
      <c r="D21" t="str">
        <f t="shared" ca="1" si="0"/>
        <v>Bleak Boiled Veggies</v>
      </c>
      <c r="E21">
        <f>_xlfn.IFNA(VLOOKUP(F21,Bonus_Selection!B:G,6,0),"")</f>
        <v>1</v>
      </c>
      <c r="F21" t="s">
        <v>53</v>
      </c>
      <c r="G21" t="s">
        <v>200</v>
      </c>
      <c r="H21">
        <f ca="1">_xlfn.IFNA(VLOOKUP(D21,Cooking!B:F,5,0),"")</f>
        <v>1500</v>
      </c>
      <c r="I21">
        <f t="shared" ca="1" si="1"/>
        <v>25</v>
      </c>
      <c r="J21">
        <f ca="1">_xlfn.IFNA(VLOOKUP(D21,Cooking!B:E,4,0),"")</f>
        <v>20</v>
      </c>
    </row>
    <row r="22" spans="1:10" x14ac:dyDescent="0.25">
      <c r="A22">
        <v>22</v>
      </c>
      <c r="B22">
        <v>7</v>
      </c>
      <c r="C22" t="s">
        <v>23</v>
      </c>
      <c r="D22" t="str">
        <f t="shared" ca="1" si="0"/>
        <v>Blueberry Syrup</v>
      </c>
      <c r="E22">
        <f>_xlfn.IFNA(VLOOKUP(F22,Bonus_Selection!B:G,6,0),"")</f>
        <v>2</v>
      </c>
      <c r="F22" t="s">
        <v>77</v>
      </c>
      <c r="G22">
        <v>17</v>
      </c>
      <c r="H22">
        <f ca="1">_xlfn.IFNA(VLOOKUP(D22,Cooking!B:F,5,0),"")</f>
        <v>1200</v>
      </c>
      <c r="I22">
        <f t="shared" ca="1" si="1"/>
        <v>20</v>
      </c>
      <c r="J22">
        <f ca="1">_xlfn.IFNA(VLOOKUP(D22,Cooking!B:E,4,0),"")</f>
        <v>50</v>
      </c>
    </row>
    <row r="23" spans="1:10" x14ac:dyDescent="0.25">
      <c r="A23">
        <v>21</v>
      </c>
      <c r="B23">
        <v>7</v>
      </c>
      <c r="C23" t="s">
        <v>23</v>
      </c>
      <c r="D23" t="str">
        <f t="shared" ca="1" si="0"/>
        <v>Blueberry Syrup</v>
      </c>
      <c r="E23">
        <f>_xlfn.IFNA(VLOOKUP(F23,Bonus_Selection!B:G,6,0),"")</f>
        <v>6</v>
      </c>
      <c r="F23" t="s">
        <v>74</v>
      </c>
      <c r="G23">
        <v>25</v>
      </c>
      <c r="H23">
        <f ca="1">_xlfn.IFNA(VLOOKUP(D23,Cooking!B:F,5,0),"")</f>
        <v>1200</v>
      </c>
      <c r="I23">
        <f t="shared" ca="1" si="1"/>
        <v>20</v>
      </c>
      <c r="J23">
        <f ca="1">_xlfn.IFNA(VLOOKUP(D23,Cooking!B:E,4,0),"")</f>
        <v>50</v>
      </c>
    </row>
    <row r="24" spans="1:10" x14ac:dyDescent="0.25">
      <c r="A24">
        <v>23</v>
      </c>
      <c r="B24">
        <v>7</v>
      </c>
      <c r="C24" t="s">
        <v>23</v>
      </c>
      <c r="D24" t="str">
        <f t="shared" ca="1" si="0"/>
        <v>Blueberry Syrup</v>
      </c>
      <c r="E24">
        <f>_xlfn.IFNA(VLOOKUP(F24,Bonus_Selection!B:G,6,0),"")</f>
        <v>3</v>
      </c>
      <c r="F24" t="s">
        <v>76</v>
      </c>
      <c r="G24">
        <v>17</v>
      </c>
      <c r="H24">
        <f ca="1">_xlfn.IFNA(VLOOKUP(D24,Cooking!B:F,5,0),"")</f>
        <v>1200</v>
      </c>
      <c r="I24">
        <f t="shared" ca="1" si="1"/>
        <v>20</v>
      </c>
      <c r="J24">
        <f ca="1">_xlfn.IFNA(VLOOKUP(D24,Cooking!B:E,4,0),"")</f>
        <v>50</v>
      </c>
    </row>
    <row r="25" spans="1:10" x14ac:dyDescent="0.25">
      <c r="A25">
        <v>24</v>
      </c>
      <c r="B25">
        <v>7</v>
      </c>
      <c r="C25" t="s">
        <v>23</v>
      </c>
      <c r="D25" t="str">
        <f t="shared" ca="1" si="0"/>
        <v>Blueberry Syrup</v>
      </c>
      <c r="E25">
        <f>_xlfn.IFNA(VLOOKUP(F25,Bonus_Selection!B:G,6,0),"")</f>
        <v>7</v>
      </c>
      <c r="F25" t="s">
        <v>84</v>
      </c>
      <c r="G25">
        <v>17</v>
      </c>
      <c r="H25">
        <f ca="1">_xlfn.IFNA(VLOOKUP(D25,Cooking!B:F,5,0),"")</f>
        <v>1200</v>
      </c>
      <c r="I25">
        <f t="shared" ca="1" si="1"/>
        <v>20</v>
      </c>
      <c r="J25">
        <f ca="1">_xlfn.IFNA(VLOOKUP(D25,Cooking!B:E,4,0),"")</f>
        <v>50</v>
      </c>
    </row>
    <row r="26" spans="1:10" x14ac:dyDescent="0.25">
      <c r="A26">
        <v>26</v>
      </c>
      <c r="B26">
        <v>8</v>
      </c>
      <c r="C26" t="s">
        <v>23</v>
      </c>
      <c r="D26" t="str">
        <f t="shared" ca="1" si="0"/>
        <v>Dandelion Herb infusion</v>
      </c>
      <c r="E26">
        <f>_xlfn.IFNA(VLOOKUP(F26,Bonus_Selection!B:G,6,0),"")</f>
        <v>2</v>
      </c>
      <c r="F26" t="s">
        <v>77</v>
      </c>
      <c r="G26">
        <v>26</v>
      </c>
      <c r="H26">
        <f ca="1">_xlfn.IFNA(VLOOKUP(D26,Cooking!B:F,5,0),"")</f>
        <v>900</v>
      </c>
      <c r="I26">
        <f t="shared" ca="1" si="1"/>
        <v>15</v>
      </c>
      <c r="J26">
        <f ca="1">_xlfn.IFNA(VLOOKUP(D26,Cooking!B:E,4,0),"")</f>
        <v>20</v>
      </c>
    </row>
    <row r="27" spans="1:10" x14ac:dyDescent="0.25">
      <c r="A27">
        <v>25</v>
      </c>
      <c r="B27">
        <v>8</v>
      </c>
      <c r="C27" t="s">
        <v>23</v>
      </c>
      <c r="D27" t="str">
        <f t="shared" ca="1" si="0"/>
        <v>Dandelion Herb infusion</v>
      </c>
      <c r="E27">
        <f>_xlfn.IFNA(VLOOKUP(F27,Bonus_Selection!B:G,6,0),"")</f>
        <v>1</v>
      </c>
      <c r="F27" t="s">
        <v>53</v>
      </c>
      <c r="G27" t="s">
        <v>198</v>
      </c>
      <c r="H27">
        <f ca="1">_xlfn.IFNA(VLOOKUP(D27,Cooking!B:F,5,0),"")</f>
        <v>900</v>
      </c>
      <c r="I27">
        <f t="shared" ca="1" si="1"/>
        <v>15</v>
      </c>
      <c r="J27">
        <f ca="1">_xlfn.IFNA(VLOOKUP(D27,Cooking!B:E,4,0),"")</f>
        <v>20</v>
      </c>
    </row>
    <row r="28" spans="1:10" x14ac:dyDescent="0.25">
      <c r="A28">
        <v>27</v>
      </c>
      <c r="B28">
        <v>8</v>
      </c>
      <c r="C28" t="s">
        <v>23</v>
      </c>
      <c r="D28" t="str">
        <f t="shared" ca="1" si="0"/>
        <v>Dandelion Herb infusion</v>
      </c>
      <c r="E28">
        <f>_xlfn.IFNA(VLOOKUP(F28,Bonus_Selection!B:G,6,0),"")</f>
        <v>3</v>
      </c>
      <c r="F28" t="s">
        <v>76</v>
      </c>
      <c r="G28">
        <v>9</v>
      </c>
      <c r="H28">
        <f ca="1">_xlfn.IFNA(VLOOKUP(D28,Cooking!B:F,5,0),"")</f>
        <v>900</v>
      </c>
      <c r="I28">
        <f t="shared" ca="1" si="1"/>
        <v>15</v>
      </c>
      <c r="J28">
        <f ca="1">_xlfn.IFNA(VLOOKUP(D28,Cooking!B:E,4,0),"")</f>
        <v>20</v>
      </c>
    </row>
    <row r="29" spans="1:10" x14ac:dyDescent="0.25">
      <c r="A29">
        <v>28</v>
      </c>
      <c r="B29">
        <v>8</v>
      </c>
      <c r="C29" t="s">
        <v>23</v>
      </c>
      <c r="D29" t="str">
        <f t="shared" ca="1" si="0"/>
        <v>Dandelion Herb infusion</v>
      </c>
      <c r="E29">
        <f>_xlfn.IFNA(VLOOKUP(F29,Bonus_Selection!B:G,6,0),"")</f>
        <v>4</v>
      </c>
      <c r="F29" t="s">
        <v>75</v>
      </c>
      <c r="G29">
        <v>9</v>
      </c>
      <c r="H29">
        <f ca="1">_xlfn.IFNA(VLOOKUP(D29,Cooking!B:F,5,0),"")</f>
        <v>900</v>
      </c>
      <c r="I29">
        <f t="shared" ca="1" si="1"/>
        <v>15</v>
      </c>
      <c r="J29">
        <f ca="1">_xlfn.IFNA(VLOOKUP(D29,Cooking!B:E,4,0),"")</f>
        <v>20</v>
      </c>
    </row>
    <row r="30" spans="1:10" x14ac:dyDescent="0.25">
      <c r="A30">
        <v>29</v>
      </c>
      <c r="B30">
        <v>9</v>
      </c>
      <c r="C30" t="s">
        <v>23</v>
      </c>
      <c r="D30" t="str">
        <f t="shared" ca="1" si="0"/>
        <v>Dressed up Porridge</v>
      </c>
      <c r="E30">
        <f>_xlfn.IFNA(VLOOKUP(F30,Bonus_Selection!B:G,6,0),"")</f>
        <v>5</v>
      </c>
      <c r="F30" t="s">
        <v>73</v>
      </c>
      <c r="G30" t="s">
        <v>201</v>
      </c>
      <c r="H30">
        <f ca="1">_xlfn.IFNA(VLOOKUP(D30,Cooking!B:F,5,0),"")</f>
        <v>1500</v>
      </c>
      <c r="I30">
        <f t="shared" ca="1" si="1"/>
        <v>25</v>
      </c>
      <c r="J30">
        <f ca="1">_xlfn.IFNA(VLOOKUP(D30,Cooking!B:E,4,0),"")</f>
        <v>20</v>
      </c>
    </row>
    <row r="31" spans="1:10" x14ac:dyDescent="0.25">
      <c r="A31">
        <v>30</v>
      </c>
      <c r="B31">
        <v>9</v>
      </c>
      <c r="C31" t="s">
        <v>23</v>
      </c>
      <c r="D31" t="str">
        <f t="shared" ca="1" si="0"/>
        <v>Dressed up Porridge</v>
      </c>
      <c r="E31">
        <f>_xlfn.IFNA(VLOOKUP(F31,Bonus_Selection!B:G,6,0),"")</f>
        <v>6</v>
      </c>
      <c r="F31" t="s">
        <v>74</v>
      </c>
      <c r="G31">
        <v>48</v>
      </c>
      <c r="H31">
        <f ca="1">_xlfn.IFNA(VLOOKUP(D31,Cooking!B:F,5,0),"")</f>
        <v>1500</v>
      </c>
      <c r="I31">
        <f t="shared" ca="1" si="1"/>
        <v>25</v>
      </c>
      <c r="J31">
        <f ca="1">_xlfn.IFNA(VLOOKUP(D31,Cooking!B:E,4,0),"")</f>
        <v>20</v>
      </c>
    </row>
    <row r="32" spans="1:10" x14ac:dyDescent="0.25">
      <c r="A32">
        <v>31</v>
      </c>
      <c r="B32">
        <v>9</v>
      </c>
      <c r="C32" t="s">
        <v>23</v>
      </c>
      <c r="D32" t="str">
        <f t="shared" ca="1" si="0"/>
        <v>Dressed up Porridge</v>
      </c>
      <c r="E32">
        <f>_xlfn.IFNA(VLOOKUP(F32,Bonus_Selection!B:G,6,0),"")</f>
        <v>8</v>
      </c>
      <c r="F32" t="s">
        <v>95</v>
      </c>
      <c r="G32">
        <v>11</v>
      </c>
      <c r="H32">
        <f ca="1">_xlfn.IFNA(VLOOKUP(D32,Cooking!B:F,5,0),"")</f>
        <v>1500</v>
      </c>
      <c r="I32">
        <f t="shared" ca="1" si="1"/>
        <v>25</v>
      </c>
      <c r="J32">
        <f ca="1">_xlfn.IFNA(VLOOKUP(D32,Cooking!B:E,4,0),"")</f>
        <v>20</v>
      </c>
    </row>
    <row r="33" spans="1:10" x14ac:dyDescent="0.25">
      <c r="A33">
        <v>32</v>
      </c>
      <c r="B33">
        <v>9</v>
      </c>
      <c r="C33" t="s">
        <v>23</v>
      </c>
      <c r="D33" t="str">
        <f t="shared" ca="1" si="0"/>
        <v>Dressed up Porridge</v>
      </c>
      <c r="E33">
        <f>_xlfn.IFNA(VLOOKUP(F33,Bonus_Selection!B:G,6,0),"")</f>
        <v>9</v>
      </c>
      <c r="F33" t="s">
        <v>96</v>
      </c>
      <c r="G33">
        <v>45</v>
      </c>
      <c r="H33">
        <f ca="1">_xlfn.IFNA(VLOOKUP(D33,Cooking!B:F,5,0),"")</f>
        <v>1500</v>
      </c>
      <c r="I33">
        <f t="shared" ca="1" si="1"/>
        <v>25</v>
      </c>
      <c r="J33">
        <f ca="1">_xlfn.IFNA(VLOOKUP(D33,Cooking!B:E,4,0),"")</f>
        <v>20</v>
      </c>
    </row>
    <row r="34" spans="1:10" x14ac:dyDescent="0.25">
      <c r="A34">
        <v>33</v>
      </c>
      <c r="B34">
        <v>10</v>
      </c>
      <c r="C34" t="s">
        <v>23</v>
      </c>
      <c r="D34" t="str">
        <f t="shared" ca="1" si="0"/>
        <v>Elderberry Syrup</v>
      </c>
      <c r="E34">
        <f>_xlfn.IFNA(VLOOKUP(F34,Bonus_Selection!B:G,6,0),"")</f>
        <v>6</v>
      </c>
      <c r="F34" t="s">
        <v>74</v>
      </c>
      <c r="G34">
        <v>47</v>
      </c>
      <c r="H34">
        <f ca="1">_xlfn.IFNA(VLOOKUP(D34,Cooking!B:F,5,0),"")</f>
        <v>1200</v>
      </c>
      <c r="I34">
        <f t="shared" ca="1" si="1"/>
        <v>20</v>
      </c>
      <c r="J34">
        <f ca="1">_xlfn.IFNA(VLOOKUP(D34,Cooking!B:E,4,0),"")</f>
        <v>50</v>
      </c>
    </row>
    <row r="35" spans="1:10" x14ac:dyDescent="0.25">
      <c r="A35">
        <v>34</v>
      </c>
      <c r="B35">
        <v>10</v>
      </c>
      <c r="C35" t="s">
        <v>23</v>
      </c>
      <c r="D35" t="str">
        <f t="shared" ca="1" si="0"/>
        <v>Elderberry Syrup</v>
      </c>
      <c r="E35">
        <f>_xlfn.IFNA(VLOOKUP(F35,Bonus_Selection!B:G,6,0),"")</f>
        <v>2</v>
      </c>
      <c r="F35" t="s">
        <v>77</v>
      </c>
      <c r="G35">
        <v>31</v>
      </c>
      <c r="H35">
        <f ca="1">_xlfn.IFNA(VLOOKUP(D35,Cooking!B:F,5,0),"")</f>
        <v>1200</v>
      </c>
      <c r="I35">
        <f t="shared" ca="1" si="1"/>
        <v>20</v>
      </c>
      <c r="J35">
        <f ca="1">_xlfn.IFNA(VLOOKUP(D35,Cooking!B:E,4,0),"")</f>
        <v>50</v>
      </c>
    </row>
    <row r="36" spans="1:10" x14ac:dyDescent="0.25">
      <c r="A36">
        <v>35</v>
      </c>
      <c r="B36">
        <v>10</v>
      </c>
      <c r="C36" t="s">
        <v>23</v>
      </c>
      <c r="D36" t="str">
        <f t="shared" ca="1" si="0"/>
        <v>Elderberry Syrup</v>
      </c>
      <c r="E36">
        <f>_xlfn.IFNA(VLOOKUP(F36,Bonus_Selection!B:G,6,0),"")</f>
        <v>3</v>
      </c>
      <c r="F36" t="s">
        <v>76</v>
      </c>
      <c r="G36">
        <v>31</v>
      </c>
      <c r="H36">
        <f ca="1">_xlfn.IFNA(VLOOKUP(D36,Cooking!B:F,5,0),"")</f>
        <v>1200</v>
      </c>
      <c r="I36">
        <f t="shared" ca="1" si="1"/>
        <v>20</v>
      </c>
      <c r="J36">
        <f ca="1">_xlfn.IFNA(VLOOKUP(D36,Cooking!B:E,4,0),"")</f>
        <v>50</v>
      </c>
    </row>
    <row r="37" spans="1:10" x14ac:dyDescent="0.25">
      <c r="A37">
        <v>36</v>
      </c>
      <c r="B37">
        <v>10</v>
      </c>
      <c r="C37" t="s">
        <v>23</v>
      </c>
      <c r="D37" t="str">
        <f t="shared" ca="1" si="0"/>
        <v>Elderberry Syrup</v>
      </c>
      <c r="E37">
        <f>_xlfn.IFNA(VLOOKUP(F37,Bonus_Selection!B:G,6,0),"")</f>
        <v>7</v>
      </c>
      <c r="F37" t="s">
        <v>84</v>
      </c>
      <c r="G37">
        <v>31</v>
      </c>
      <c r="H37">
        <f ca="1">_xlfn.IFNA(VLOOKUP(D37,Cooking!B:F,5,0),"")</f>
        <v>1200</v>
      </c>
      <c r="I37">
        <f t="shared" ca="1" si="1"/>
        <v>20</v>
      </c>
      <c r="J37">
        <f ca="1">_xlfn.IFNA(VLOOKUP(D37,Cooking!B:E,4,0),"")</f>
        <v>50</v>
      </c>
    </row>
    <row r="38" spans="1:10" x14ac:dyDescent="0.25">
      <c r="A38">
        <v>37</v>
      </c>
      <c r="B38">
        <v>11</v>
      </c>
      <c r="C38" t="s">
        <v>23</v>
      </c>
      <c r="D38" t="str">
        <f t="shared" ca="1" si="0"/>
        <v>Fatty Boar Stew</v>
      </c>
      <c r="E38">
        <f>_xlfn.IFNA(VLOOKUP(F38,Bonus_Selection!B:G,6,0),"")</f>
        <v>5</v>
      </c>
      <c r="F38" t="s">
        <v>73</v>
      </c>
      <c r="G38" t="s">
        <v>198</v>
      </c>
      <c r="H38">
        <f ca="1">_xlfn.IFNA(VLOOKUP(D38,Cooking!B:F,5,0),"")</f>
        <v>1500</v>
      </c>
      <c r="I38">
        <f t="shared" ca="1" si="1"/>
        <v>25</v>
      </c>
      <c r="J38">
        <f ca="1">_xlfn.IFNA(VLOOKUP(D38,Cooking!B:E,4,0),"")</f>
        <v>20</v>
      </c>
    </row>
    <row r="39" spans="1:10" x14ac:dyDescent="0.25">
      <c r="A39">
        <v>38</v>
      </c>
      <c r="B39">
        <v>11</v>
      </c>
      <c r="C39" t="s">
        <v>23</v>
      </c>
      <c r="D39" t="str">
        <f t="shared" ca="1" si="0"/>
        <v>Fatty Boar Stew</v>
      </c>
      <c r="E39">
        <f>_xlfn.IFNA(VLOOKUP(F39,Bonus_Selection!B:G,6,0),"")</f>
        <v>6</v>
      </c>
      <c r="F39" t="s">
        <v>74</v>
      </c>
      <c r="G39">
        <v>18</v>
      </c>
      <c r="H39">
        <f ca="1">_xlfn.IFNA(VLOOKUP(D39,Cooking!B:F,5,0),"")</f>
        <v>1500</v>
      </c>
      <c r="I39">
        <f t="shared" ca="1" si="1"/>
        <v>25</v>
      </c>
      <c r="J39">
        <f ca="1">_xlfn.IFNA(VLOOKUP(D39,Cooking!B:E,4,0),"")</f>
        <v>20</v>
      </c>
    </row>
    <row r="40" spans="1:10" x14ac:dyDescent="0.25">
      <c r="A40">
        <v>39</v>
      </c>
      <c r="B40">
        <v>11</v>
      </c>
      <c r="C40" t="s">
        <v>23</v>
      </c>
      <c r="D40" t="str">
        <f t="shared" ca="1" si="0"/>
        <v>Fatty Boar Stew</v>
      </c>
      <c r="E40">
        <f>_xlfn.IFNA(VLOOKUP(F40,Bonus_Selection!B:G,6,0),"")</f>
        <v>2</v>
      </c>
      <c r="F40" t="s">
        <v>77</v>
      </c>
      <c r="G40">
        <v>53</v>
      </c>
      <c r="H40">
        <f ca="1">_xlfn.IFNA(VLOOKUP(D40,Cooking!B:F,5,0),"")</f>
        <v>1500</v>
      </c>
      <c r="I40">
        <f t="shared" ca="1" si="1"/>
        <v>25</v>
      </c>
      <c r="J40">
        <f ca="1">_xlfn.IFNA(VLOOKUP(D40,Cooking!B:E,4,0),"")</f>
        <v>20</v>
      </c>
    </row>
    <row r="41" spans="1:10" x14ac:dyDescent="0.25">
      <c r="A41">
        <v>41</v>
      </c>
      <c r="B41">
        <v>12</v>
      </c>
      <c r="C41" t="s">
        <v>23</v>
      </c>
      <c r="D41" t="str">
        <f t="shared" ca="1" si="0"/>
        <v>Fennel Tea</v>
      </c>
      <c r="E41">
        <f>_xlfn.IFNA(VLOOKUP(F41,Bonus_Selection!B:G,6,0),"")</f>
        <v>2</v>
      </c>
      <c r="F41" t="s">
        <v>77</v>
      </c>
      <c r="G41">
        <v>30</v>
      </c>
      <c r="H41">
        <f ca="1">_xlfn.IFNA(VLOOKUP(D41,Cooking!B:F,5,0),"")</f>
        <v>900</v>
      </c>
      <c r="I41">
        <f t="shared" ca="1" si="1"/>
        <v>15</v>
      </c>
      <c r="J41">
        <f ca="1">_xlfn.IFNA(VLOOKUP(D41,Cooking!B:E,4,0),"")</f>
        <v>20</v>
      </c>
    </row>
    <row r="42" spans="1:10" x14ac:dyDescent="0.25">
      <c r="A42">
        <v>40</v>
      </c>
      <c r="B42">
        <v>12</v>
      </c>
      <c r="C42" t="s">
        <v>23</v>
      </c>
      <c r="D42" t="str">
        <f t="shared" ca="1" si="0"/>
        <v>Fennel Tea</v>
      </c>
      <c r="E42">
        <f>_xlfn.IFNA(VLOOKUP(F42,Bonus_Selection!B:G,6,0),"")</f>
        <v>1</v>
      </c>
      <c r="F42" t="s">
        <v>53</v>
      </c>
      <c r="G42" t="s">
        <v>198</v>
      </c>
      <c r="H42">
        <f ca="1">_xlfn.IFNA(VLOOKUP(D42,Cooking!B:F,5,0),"")</f>
        <v>900</v>
      </c>
      <c r="I42">
        <f t="shared" ca="1" si="1"/>
        <v>15</v>
      </c>
      <c r="J42">
        <f ca="1">_xlfn.IFNA(VLOOKUP(D42,Cooking!B:E,4,0),"")</f>
        <v>20</v>
      </c>
    </row>
    <row r="43" spans="1:10" x14ac:dyDescent="0.25">
      <c r="A43">
        <v>42</v>
      </c>
      <c r="B43">
        <v>12</v>
      </c>
      <c r="C43" t="s">
        <v>23</v>
      </c>
      <c r="D43" t="str">
        <f t="shared" ca="1" si="0"/>
        <v>Fennel Tea</v>
      </c>
      <c r="E43">
        <f>_xlfn.IFNA(VLOOKUP(F43,Bonus_Selection!B:G,6,0),"")</f>
        <v>3</v>
      </c>
      <c r="F43" t="s">
        <v>76</v>
      </c>
      <c r="G43">
        <v>11</v>
      </c>
      <c r="H43">
        <f ca="1">_xlfn.IFNA(VLOOKUP(D43,Cooking!B:F,5,0),"")</f>
        <v>900</v>
      </c>
      <c r="I43">
        <f t="shared" ca="1" si="1"/>
        <v>15</v>
      </c>
      <c r="J43">
        <f ca="1">_xlfn.IFNA(VLOOKUP(D43,Cooking!B:E,4,0),"")</f>
        <v>20</v>
      </c>
    </row>
    <row r="44" spans="1:10" x14ac:dyDescent="0.25">
      <c r="A44">
        <v>43</v>
      </c>
      <c r="B44">
        <v>12</v>
      </c>
      <c r="C44" t="s">
        <v>23</v>
      </c>
      <c r="D44" t="str">
        <f t="shared" ca="1" si="0"/>
        <v>Fennel Tea</v>
      </c>
      <c r="E44">
        <f>_xlfn.IFNA(VLOOKUP(F44,Bonus_Selection!B:G,6,0),"")</f>
        <v>4</v>
      </c>
      <c r="F44" t="s">
        <v>75</v>
      </c>
      <c r="G44">
        <v>11</v>
      </c>
      <c r="H44">
        <f ca="1">_xlfn.IFNA(VLOOKUP(D44,Cooking!B:F,5,0),"")</f>
        <v>900</v>
      </c>
      <c r="I44">
        <f t="shared" ca="1" si="1"/>
        <v>15</v>
      </c>
      <c r="J44">
        <f ca="1">_xlfn.IFNA(VLOOKUP(D44,Cooking!B:E,4,0),"")</f>
        <v>20</v>
      </c>
    </row>
    <row r="45" spans="1:10" x14ac:dyDescent="0.25">
      <c r="A45">
        <v>44</v>
      </c>
      <c r="B45">
        <v>13</v>
      </c>
      <c r="C45" t="s">
        <v>23</v>
      </c>
      <c r="D45" t="str">
        <f t="shared" ca="1" si="0"/>
        <v>Fine Venison Stew</v>
      </c>
      <c r="E45">
        <f>_xlfn.IFNA(VLOOKUP(F45,Bonus_Selection!B:G,6,0),"")</f>
        <v>5</v>
      </c>
      <c r="F45" t="s">
        <v>73</v>
      </c>
      <c r="G45" t="s">
        <v>197</v>
      </c>
      <c r="H45">
        <f ca="1">_xlfn.IFNA(VLOOKUP(D45,Cooking!B:F,5,0),"")</f>
        <v>1500</v>
      </c>
      <c r="I45">
        <f t="shared" ca="1" si="1"/>
        <v>25</v>
      </c>
      <c r="J45">
        <f ca="1">_xlfn.IFNA(VLOOKUP(D45,Cooking!B:E,4,0),"")</f>
        <v>20</v>
      </c>
    </row>
    <row r="46" spans="1:10" x14ac:dyDescent="0.25">
      <c r="A46">
        <v>45</v>
      </c>
      <c r="B46">
        <v>13</v>
      </c>
      <c r="C46" t="s">
        <v>23</v>
      </c>
      <c r="D46" t="str">
        <f t="shared" ca="1" si="0"/>
        <v>Fine Venison Stew</v>
      </c>
      <c r="E46">
        <f>_xlfn.IFNA(VLOOKUP(F46,Bonus_Selection!B:G,6,0),"")</f>
        <v>6</v>
      </c>
      <c r="F46" t="s">
        <v>74</v>
      </c>
      <c r="G46">
        <v>22</v>
      </c>
      <c r="H46">
        <f ca="1">_xlfn.IFNA(VLOOKUP(D46,Cooking!B:F,5,0),"")</f>
        <v>1500</v>
      </c>
      <c r="I46">
        <f t="shared" ca="1" si="1"/>
        <v>25</v>
      </c>
      <c r="J46">
        <f ca="1">_xlfn.IFNA(VLOOKUP(D46,Cooking!B:E,4,0),"")</f>
        <v>20</v>
      </c>
    </row>
    <row r="47" spans="1:10" x14ac:dyDescent="0.25">
      <c r="A47">
        <v>46</v>
      </c>
      <c r="B47">
        <v>13</v>
      </c>
      <c r="C47" t="s">
        <v>23</v>
      </c>
      <c r="D47" t="str">
        <f t="shared" ca="1" si="0"/>
        <v>Fine Venison Stew</v>
      </c>
      <c r="E47">
        <f>_xlfn.IFNA(VLOOKUP(F47,Bonus_Selection!B:G,6,0),"")</f>
        <v>2</v>
      </c>
      <c r="F47" t="s">
        <v>77</v>
      </c>
      <c r="G47">
        <v>64</v>
      </c>
      <c r="H47">
        <f ca="1">_xlfn.IFNA(VLOOKUP(D47,Cooking!B:F,5,0),"")</f>
        <v>1500</v>
      </c>
      <c r="I47">
        <f t="shared" ca="1" si="1"/>
        <v>25</v>
      </c>
      <c r="J47">
        <f ca="1">_xlfn.IFNA(VLOOKUP(D47,Cooking!B:E,4,0),"")</f>
        <v>20</v>
      </c>
    </row>
    <row r="48" spans="1:10" x14ac:dyDescent="0.25">
      <c r="A48">
        <v>47</v>
      </c>
      <c r="B48">
        <v>14</v>
      </c>
      <c r="C48" t="s">
        <v>23</v>
      </c>
      <c r="D48" t="str">
        <f t="shared" ca="1" si="0"/>
        <v>Garlic Tea</v>
      </c>
      <c r="E48">
        <f>_xlfn.IFNA(VLOOKUP(F48,Bonus_Selection!B:G,6,0),"")</f>
        <v>1</v>
      </c>
      <c r="F48" t="s">
        <v>53</v>
      </c>
      <c r="G48" t="s">
        <v>197</v>
      </c>
      <c r="H48">
        <f ca="1">_xlfn.IFNA(VLOOKUP(D48,Cooking!B:F,5,0),"")</f>
        <v>900</v>
      </c>
      <c r="I48">
        <f t="shared" ca="1" si="1"/>
        <v>15</v>
      </c>
      <c r="J48">
        <f ca="1">_xlfn.IFNA(VLOOKUP(D48,Cooking!B:E,4,0),"")</f>
        <v>20</v>
      </c>
    </row>
    <row r="49" spans="1:10" x14ac:dyDescent="0.25">
      <c r="A49">
        <v>49</v>
      </c>
      <c r="B49">
        <v>14</v>
      </c>
      <c r="C49" t="s">
        <v>23</v>
      </c>
      <c r="D49" t="str">
        <f t="shared" ca="1" si="0"/>
        <v>Garlic Tea</v>
      </c>
      <c r="E49">
        <f>_xlfn.IFNA(VLOOKUP(F49,Bonus_Selection!B:G,6,0),"")</f>
        <v>3</v>
      </c>
      <c r="F49" t="s">
        <v>76</v>
      </c>
      <c r="G49">
        <v>14</v>
      </c>
      <c r="H49">
        <f ca="1">_xlfn.IFNA(VLOOKUP(D49,Cooking!B:F,5,0),"")</f>
        <v>900</v>
      </c>
      <c r="I49">
        <f t="shared" ca="1" si="1"/>
        <v>15</v>
      </c>
      <c r="J49">
        <f ca="1">_xlfn.IFNA(VLOOKUP(D49,Cooking!B:E,4,0),"")</f>
        <v>20</v>
      </c>
    </row>
    <row r="50" spans="1:10" x14ac:dyDescent="0.25">
      <c r="A50">
        <v>50</v>
      </c>
      <c r="B50">
        <v>14</v>
      </c>
      <c r="C50" t="s">
        <v>23</v>
      </c>
      <c r="D50" t="str">
        <f t="shared" ca="1" si="0"/>
        <v>Garlic Tea</v>
      </c>
      <c r="E50">
        <f>_xlfn.IFNA(VLOOKUP(F50,Bonus_Selection!B:G,6,0),"")</f>
        <v>4</v>
      </c>
      <c r="F50" t="s">
        <v>75</v>
      </c>
      <c r="G50">
        <v>14</v>
      </c>
      <c r="H50">
        <f ca="1">_xlfn.IFNA(VLOOKUP(D50,Cooking!B:F,5,0),"")</f>
        <v>900</v>
      </c>
      <c r="I50">
        <f t="shared" ca="1" si="1"/>
        <v>15</v>
      </c>
      <c r="J50">
        <f ca="1">_xlfn.IFNA(VLOOKUP(D50,Cooking!B:E,4,0),"")</f>
        <v>20</v>
      </c>
    </row>
    <row r="51" spans="1:10" x14ac:dyDescent="0.25">
      <c r="A51">
        <v>48</v>
      </c>
      <c r="B51">
        <v>14</v>
      </c>
      <c r="C51" t="s">
        <v>23</v>
      </c>
      <c r="D51" t="str">
        <f t="shared" ca="1" si="0"/>
        <v>Garlic Tea</v>
      </c>
      <c r="E51">
        <f>_xlfn.IFNA(VLOOKUP(F51,Bonus_Selection!B:G,6,0),"")</f>
        <v>2</v>
      </c>
      <c r="F51" t="s">
        <v>77</v>
      </c>
      <c r="G51">
        <v>41</v>
      </c>
      <c r="H51">
        <f ca="1">_xlfn.IFNA(VLOOKUP(D51,Cooking!B:F,5,0),"")</f>
        <v>900</v>
      </c>
      <c r="I51">
        <f t="shared" ca="1" si="1"/>
        <v>15</v>
      </c>
      <c r="J51">
        <f ca="1">_xlfn.IFNA(VLOOKUP(D51,Cooking!B:E,4,0),"")</f>
        <v>20</v>
      </c>
    </row>
    <row r="52" spans="1:10" x14ac:dyDescent="0.25">
      <c r="A52">
        <v>52</v>
      </c>
      <c r="B52">
        <v>15</v>
      </c>
      <c r="C52" t="s">
        <v>23</v>
      </c>
      <c r="D52" t="str">
        <f t="shared" ca="1" si="0"/>
        <v>Golden Barley Water</v>
      </c>
      <c r="E52">
        <f>_xlfn.IFNA(VLOOKUP(F52,Bonus_Selection!B:G,6,0),"")</f>
        <v>2</v>
      </c>
      <c r="F52" t="s">
        <v>77</v>
      </c>
      <c r="G52">
        <v>37</v>
      </c>
      <c r="H52">
        <f ca="1">_xlfn.IFNA(VLOOKUP(D52,Cooking!B:F,5,0),"")</f>
        <v>900</v>
      </c>
      <c r="I52">
        <f t="shared" ca="1" si="1"/>
        <v>15</v>
      </c>
      <c r="J52">
        <f ca="1">_xlfn.IFNA(VLOOKUP(D52,Cooking!B:E,4,0),"")</f>
        <v>20</v>
      </c>
    </row>
    <row r="53" spans="1:10" x14ac:dyDescent="0.25">
      <c r="A53">
        <v>51</v>
      </c>
      <c r="B53">
        <v>15</v>
      </c>
      <c r="C53" t="s">
        <v>23</v>
      </c>
      <c r="D53" t="str">
        <f t="shared" ca="1" si="0"/>
        <v>Golden Barley Water</v>
      </c>
      <c r="E53">
        <f>_xlfn.IFNA(VLOOKUP(F53,Bonus_Selection!B:G,6,0),"")</f>
        <v>1</v>
      </c>
      <c r="F53" t="s">
        <v>53</v>
      </c>
      <c r="G53" t="s">
        <v>197</v>
      </c>
      <c r="H53">
        <f ca="1">_xlfn.IFNA(VLOOKUP(D53,Cooking!B:F,5,0),"")</f>
        <v>900</v>
      </c>
      <c r="I53">
        <f t="shared" ca="1" si="1"/>
        <v>15</v>
      </c>
      <c r="J53">
        <f ca="1">_xlfn.IFNA(VLOOKUP(D53,Cooking!B:E,4,0),"")</f>
        <v>20</v>
      </c>
    </row>
    <row r="54" spans="1:10" x14ac:dyDescent="0.25">
      <c r="A54">
        <v>53</v>
      </c>
      <c r="B54">
        <v>15</v>
      </c>
      <c r="C54" t="s">
        <v>23</v>
      </c>
      <c r="D54" t="str">
        <f t="shared" ca="1" si="0"/>
        <v>Golden Barley Water</v>
      </c>
      <c r="E54">
        <f>_xlfn.IFNA(VLOOKUP(F54,Bonus_Selection!B:G,6,0),"")</f>
        <v>3</v>
      </c>
      <c r="F54" t="s">
        <v>76</v>
      </c>
      <c r="G54">
        <v>25</v>
      </c>
      <c r="H54">
        <f ca="1">_xlfn.IFNA(VLOOKUP(D54,Cooking!B:F,5,0),"")</f>
        <v>900</v>
      </c>
      <c r="I54">
        <f t="shared" ca="1" si="1"/>
        <v>15</v>
      </c>
      <c r="J54">
        <f ca="1">_xlfn.IFNA(VLOOKUP(D54,Cooking!B:E,4,0),"")</f>
        <v>20</v>
      </c>
    </row>
    <row r="55" spans="1:10" x14ac:dyDescent="0.25">
      <c r="A55">
        <v>54</v>
      </c>
      <c r="B55">
        <v>15</v>
      </c>
      <c r="C55" t="s">
        <v>23</v>
      </c>
      <c r="D55" t="str">
        <f t="shared" ca="1" si="0"/>
        <v>Golden Barley Water</v>
      </c>
      <c r="E55">
        <f>_xlfn.IFNA(VLOOKUP(F55,Bonus_Selection!B:G,6,0),"")</f>
        <v>4</v>
      </c>
      <c r="F55" t="s">
        <v>75</v>
      </c>
      <c r="G55">
        <v>25</v>
      </c>
      <c r="H55">
        <f ca="1">_xlfn.IFNA(VLOOKUP(D55,Cooking!B:F,5,0),"")</f>
        <v>900</v>
      </c>
      <c r="I55">
        <f t="shared" ca="1" si="1"/>
        <v>15</v>
      </c>
      <c r="J55">
        <f ca="1">_xlfn.IFNA(VLOOKUP(D55,Cooking!B:E,4,0),"")</f>
        <v>20</v>
      </c>
    </row>
    <row r="56" spans="1:10" x14ac:dyDescent="0.25">
      <c r="A56">
        <v>55</v>
      </c>
      <c r="B56">
        <v>16</v>
      </c>
      <c r="C56" t="s">
        <v>23</v>
      </c>
      <c r="D56" t="str">
        <f t="shared" ca="1" si="0"/>
        <v>Golden Porridge</v>
      </c>
      <c r="E56">
        <f>_xlfn.IFNA(VLOOKUP(F56,Bonus_Selection!B:G,6,0),"")</f>
        <v>5</v>
      </c>
      <c r="F56" t="s">
        <v>73</v>
      </c>
      <c r="G56" t="s">
        <v>201</v>
      </c>
      <c r="H56">
        <f ca="1">_xlfn.IFNA(VLOOKUP(D56,Cooking!B:F,5,0),"")</f>
        <v>1500</v>
      </c>
      <c r="I56">
        <f t="shared" ca="1" si="1"/>
        <v>25</v>
      </c>
      <c r="J56">
        <f ca="1">_xlfn.IFNA(VLOOKUP(D56,Cooking!B:E,4,0),"")</f>
        <v>20</v>
      </c>
    </row>
    <row r="57" spans="1:10" x14ac:dyDescent="0.25">
      <c r="A57">
        <v>56</v>
      </c>
      <c r="B57">
        <v>16</v>
      </c>
      <c r="C57" t="s">
        <v>23</v>
      </c>
      <c r="D57" t="str">
        <f t="shared" ca="1" si="0"/>
        <v>Golden Porridge</v>
      </c>
      <c r="E57">
        <f>_xlfn.IFNA(VLOOKUP(F57,Bonus_Selection!B:G,6,0),"")</f>
        <v>6</v>
      </c>
      <c r="F57" t="s">
        <v>74</v>
      </c>
      <c r="G57">
        <v>40</v>
      </c>
      <c r="H57">
        <f ca="1">_xlfn.IFNA(VLOOKUP(D57,Cooking!B:F,5,0),"")</f>
        <v>1500</v>
      </c>
      <c r="I57">
        <f t="shared" ca="1" si="1"/>
        <v>25</v>
      </c>
      <c r="J57">
        <f ca="1">_xlfn.IFNA(VLOOKUP(D57,Cooking!B:E,4,0),"")</f>
        <v>20</v>
      </c>
    </row>
    <row r="58" spans="1:10" x14ac:dyDescent="0.25">
      <c r="A58">
        <v>57</v>
      </c>
      <c r="B58">
        <v>16</v>
      </c>
      <c r="C58" t="s">
        <v>23</v>
      </c>
      <c r="D58" t="str">
        <f t="shared" ca="1" si="0"/>
        <v>Golden Porridge</v>
      </c>
      <c r="E58">
        <f>_xlfn.IFNA(VLOOKUP(F58,Bonus_Selection!B:G,6,0),"")</f>
        <v>8</v>
      </c>
      <c r="F58" t="s">
        <v>95</v>
      </c>
      <c r="G58">
        <v>9</v>
      </c>
      <c r="H58">
        <f ca="1">_xlfn.IFNA(VLOOKUP(D58,Cooking!B:F,5,0),"")</f>
        <v>1500</v>
      </c>
      <c r="I58">
        <f t="shared" ca="1" si="1"/>
        <v>25</v>
      </c>
      <c r="J58">
        <f ca="1">_xlfn.IFNA(VLOOKUP(D58,Cooking!B:E,4,0),"")</f>
        <v>20</v>
      </c>
    </row>
    <row r="59" spans="1:10" x14ac:dyDescent="0.25">
      <c r="A59">
        <v>58</v>
      </c>
      <c r="B59">
        <v>16</v>
      </c>
      <c r="C59" t="s">
        <v>23</v>
      </c>
      <c r="D59" t="str">
        <f t="shared" ca="1" si="0"/>
        <v>Golden Porridge</v>
      </c>
      <c r="E59">
        <f>_xlfn.IFNA(VLOOKUP(F59,Bonus_Selection!B:G,6,0),"")</f>
        <v>9</v>
      </c>
      <c r="F59" t="s">
        <v>96</v>
      </c>
      <c r="G59">
        <v>36</v>
      </c>
      <c r="H59">
        <f ca="1">_xlfn.IFNA(VLOOKUP(D59,Cooking!B:F,5,0),"")</f>
        <v>1500</v>
      </c>
      <c r="I59">
        <f t="shared" ca="1" si="1"/>
        <v>25</v>
      </c>
      <c r="J59">
        <f ca="1">_xlfn.IFNA(VLOOKUP(D59,Cooking!B:E,4,0),"")</f>
        <v>20</v>
      </c>
    </row>
    <row r="60" spans="1:10" x14ac:dyDescent="0.25">
      <c r="A60">
        <v>60</v>
      </c>
      <c r="B60">
        <v>17</v>
      </c>
      <c r="C60" t="s">
        <v>23</v>
      </c>
      <c r="D60" t="str">
        <f t="shared" ca="1" si="0"/>
        <v>Grape Syrup</v>
      </c>
      <c r="E60">
        <f>_xlfn.IFNA(VLOOKUP(F60,Bonus_Selection!B:G,6,0),"")</f>
        <v>2</v>
      </c>
      <c r="F60" t="s">
        <v>77</v>
      </c>
      <c r="G60">
        <v>32</v>
      </c>
      <c r="H60">
        <f ca="1">_xlfn.IFNA(VLOOKUP(D60,Cooking!B:F,5,0),"")</f>
        <v>1200</v>
      </c>
      <c r="I60">
        <f t="shared" ca="1" si="1"/>
        <v>20</v>
      </c>
      <c r="J60">
        <f ca="1">_xlfn.IFNA(VLOOKUP(D60,Cooking!B:E,4,0),"")</f>
        <v>50</v>
      </c>
    </row>
    <row r="61" spans="1:10" x14ac:dyDescent="0.25">
      <c r="A61">
        <v>59</v>
      </c>
      <c r="B61">
        <v>17</v>
      </c>
      <c r="C61" t="s">
        <v>23</v>
      </c>
      <c r="D61" t="str">
        <f t="shared" ca="1" si="0"/>
        <v>Grape Syrup</v>
      </c>
      <c r="E61">
        <f>_xlfn.IFNA(VLOOKUP(F61,Bonus_Selection!B:G,6,0),"")</f>
        <v>6</v>
      </c>
      <c r="F61" t="s">
        <v>74</v>
      </c>
      <c r="G61">
        <v>48</v>
      </c>
      <c r="H61">
        <f ca="1">_xlfn.IFNA(VLOOKUP(D61,Cooking!B:F,5,0),"")</f>
        <v>1200</v>
      </c>
      <c r="I61">
        <f t="shared" ca="1" si="1"/>
        <v>20</v>
      </c>
      <c r="J61">
        <f ca="1">_xlfn.IFNA(VLOOKUP(D61,Cooking!B:E,4,0),"")</f>
        <v>50</v>
      </c>
    </row>
    <row r="62" spans="1:10" x14ac:dyDescent="0.25">
      <c r="A62">
        <v>61</v>
      </c>
      <c r="B62">
        <v>17</v>
      </c>
      <c r="C62" t="s">
        <v>23</v>
      </c>
      <c r="D62" t="str">
        <f t="shared" ca="1" si="0"/>
        <v>Grape Syrup</v>
      </c>
      <c r="E62">
        <f>_xlfn.IFNA(VLOOKUP(F62,Bonus_Selection!B:G,6,0),"")</f>
        <v>3</v>
      </c>
      <c r="F62" t="s">
        <v>76</v>
      </c>
      <c r="G62">
        <v>32</v>
      </c>
      <c r="H62">
        <f ca="1">_xlfn.IFNA(VLOOKUP(D62,Cooking!B:F,5,0),"")</f>
        <v>1200</v>
      </c>
      <c r="I62">
        <f t="shared" ca="1" si="1"/>
        <v>20</v>
      </c>
      <c r="J62">
        <f ca="1">_xlfn.IFNA(VLOOKUP(D62,Cooking!B:E,4,0),"")</f>
        <v>50</v>
      </c>
    </row>
    <row r="63" spans="1:10" x14ac:dyDescent="0.25">
      <c r="A63">
        <v>62</v>
      </c>
      <c r="B63">
        <v>17</v>
      </c>
      <c r="C63" t="s">
        <v>23</v>
      </c>
      <c r="D63" t="str">
        <f t="shared" ca="1" si="0"/>
        <v>Grape Syrup</v>
      </c>
      <c r="E63">
        <f>_xlfn.IFNA(VLOOKUP(F63,Bonus_Selection!B:G,6,0),"")</f>
        <v>7</v>
      </c>
      <c r="F63" t="s">
        <v>84</v>
      </c>
      <c r="G63">
        <v>32</v>
      </c>
      <c r="H63">
        <f ca="1">_xlfn.IFNA(VLOOKUP(D63,Cooking!B:F,5,0),"")</f>
        <v>1200</v>
      </c>
      <c r="I63">
        <f t="shared" ca="1" si="1"/>
        <v>20</v>
      </c>
      <c r="J63">
        <f ca="1">_xlfn.IFNA(VLOOKUP(D63,Cooking!B:E,4,0),"")</f>
        <v>50</v>
      </c>
    </row>
    <row r="64" spans="1:10" x14ac:dyDescent="0.25">
      <c r="A64">
        <v>65</v>
      </c>
      <c r="B64">
        <v>18</v>
      </c>
      <c r="C64" t="s">
        <v>23</v>
      </c>
      <c r="D64" t="str">
        <f t="shared" ca="1" si="0"/>
        <v>Grilled Meat Chunks</v>
      </c>
      <c r="E64">
        <f>_xlfn.IFNA(VLOOKUP(F64,Bonus_Selection!B:G,6,0),"")</f>
        <v>2</v>
      </c>
      <c r="F64" t="s">
        <v>77</v>
      </c>
      <c r="G64">
        <v>9</v>
      </c>
      <c r="H64">
        <f ca="1">_xlfn.IFNA(VLOOKUP(D64,Cooking!B:F,5,0),"")</f>
        <v>1500</v>
      </c>
      <c r="I64">
        <f t="shared" ca="1" si="1"/>
        <v>25</v>
      </c>
      <c r="J64">
        <f ca="1">_xlfn.IFNA(VLOOKUP(D64,Cooking!B:E,4,0),"")</f>
        <v>20</v>
      </c>
    </row>
    <row r="65" spans="1:10" x14ac:dyDescent="0.25">
      <c r="A65">
        <v>63</v>
      </c>
      <c r="B65">
        <v>18</v>
      </c>
      <c r="C65" t="s">
        <v>23</v>
      </c>
      <c r="D65" t="str">
        <f t="shared" ca="1" si="0"/>
        <v>Grilled Meat Chunks</v>
      </c>
      <c r="E65">
        <f>_xlfn.IFNA(VLOOKUP(F65,Bonus_Selection!B:G,6,0),"")</f>
        <v>5</v>
      </c>
      <c r="F65" t="s">
        <v>73</v>
      </c>
      <c r="G65" t="s">
        <v>201</v>
      </c>
      <c r="H65">
        <f ca="1">_xlfn.IFNA(VLOOKUP(D65,Cooking!B:F,5,0),"")</f>
        <v>1500</v>
      </c>
      <c r="I65">
        <f t="shared" ca="1" si="1"/>
        <v>25</v>
      </c>
      <c r="J65">
        <f ca="1">_xlfn.IFNA(VLOOKUP(D65,Cooking!B:E,4,0),"")</f>
        <v>20</v>
      </c>
    </row>
    <row r="66" spans="1:10" x14ac:dyDescent="0.25">
      <c r="A66">
        <v>64</v>
      </c>
      <c r="B66">
        <v>18</v>
      </c>
      <c r="C66" t="s">
        <v>23</v>
      </c>
      <c r="D66" t="str">
        <f t="shared" ca="1" si="0"/>
        <v>Grilled Meat Chunks</v>
      </c>
      <c r="E66">
        <f>_xlfn.IFNA(VLOOKUP(F66,Bonus_Selection!B:G,6,0),"")</f>
        <v>6</v>
      </c>
      <c r="F66" t="s">
        <v>74</v>
      </c>
      <c r="G66">
        <v>26</v>
      </c>
      <c r="H66">
        <f ca="1">_xlfn.IFNA(VLOOKUP(D66,Cooking!B:F,5,0),"")</f>
        <v>1500</v>
      </c>
      <c r="I66">
        <f t="shared" ca="1" si="1"/>
        <v>25</v>
      </c>
      <c r="J66">
        <f ca="1">_xlfn.IFNA(VLOOKUP(D66,Cooking!B:E,4,0),"")</f>
        <v>20</v>
      </c>
    </row>
    <row r="67" spans="1:10" x14ac:dyDescent="0.25">
      <c r="A67">
        <v>68</v>
      </c>
      <c r="B67">
        <v>21</v>
      </c>
      <c r="C67" t="s">
        <v>23</v>
      </c>
      <c r="D67" t="str">
        <f t="shared" ref="D67:D130" ca="1" si="2">_xlfn.IFNA(VLOOKUP(B67,INDIRECT(C67&amp;"!A:B"),2,0),"")</f>
        <v>Homely Stew</v>
      </c>
      <c r="E67">
        <f>_xlfn.IFNA(VLOOKUP(F67,Bonus_Selection!B:G,6,0),"")</f>
        <v>2</v>
      </c>
      <c r="F67" t="s">
        <v>77</v>
      </c>
      <c r="G67">
        <v>42</v>
      </c>
      <c r="H67">
        <f ca="1">_xlfn.IFNA(VLOOKUP(D67,Cooking!B:F,5,0),"")</f>
        <v>1500</v>
      </c>
      <c r="I67">
        <f t="shared" ref="I67:I130" ca="1" si="3">H67/60</f>
        <v>25</v>
      </c>
      <c r="J67">
        <f ca="1">_xlfn.IFNA(VLOOKUP(D67,Cooking!B:E,4,0),"")</f>
        <v>20</v>
      </c>
    </row>
    <row r="68" spans="1:10" x14ac:dyDescent="0.25">
      <c r="A68">
        <v>66</v>
      </c>
      <c r="B68">
        <v>21</v>
      </c>
      <c r="C68" t="s">
        <v>23</v>
      </c>
      <c r="D68" t="str">
        <f t="shared" ca="1" si="2"/>
        <v>Homely Stew</v>
      </c>
      <c r="E68">
        <f>_xlfn.IFNA(VLOOKUP(F68,Bonus_Selection!B:G,6,0),"")</f>
        <v>5</v>
      </c>
      <c r="F68" t="s">
        <v>73</v>
      </c>
      <c r="G68" t="s">
        <v>199</v>
      </c>
      <c r="H68">
        <f ca="1">_xlfn.IFNA(VLOOKUP(D68,Cooking!B:F,5,0),"")</f>
        <v>1500</v>
      </c>
      <c r="I68">
        <f t="shared" ca="1" si="3"/>
        <v>25</v>
      </c>
      <c r="J68">
        <f ca="1">_xlfn.IFNA(VLOOKUP(D68,Cooking!B:E,4,0),"")</f>
        <v>20</v>
      </c>
    </row>
    <row r="69" spans="1:10" x14ac:dyDescent="0.25">
      <c r="A69">
        <v>67</v>
      </c>
      <c r="B69">
        <v>21</v>
      </c>
      <c r="C69" t="s">
        <v>23</v>
      </c>
      <c r="D69" t="str">
        <f t="shared" ca="1" si="2"/>
        <v>Homely Stew</v>
      </c>
      <c r="E69">
        <f>_xlfn.IFNA(VLOOKUP(F69,Bonus_Selection!B:G,6,0),"")</f>
        <v>6</v>
      </c>
      <c r="F69" t="s">
        <v>74</v>
      </c>
      <c r="G69">
        <v>15</v>
      </c>
      <c r="H69">
        <f ca="1">_xlfn.IFNA(VLOOKUP(D69,Cooking!B:F,5,0),"")</f>
        <v>1500</v>
      </c>
      <c r="I69">
        <f t="shared" ca="1" si="3"/>
        <v>25</v>
      </c>
      <c r="J69">
        <f ca="1">_xlfn.IFNA(VLOOKUP(D69,Cooking!B:E,4,0),"")</f>
        <v>20</v>
      </c>
    </row>
    <row r="70" spans="1:10" x14ac:dyDescent="0.25">
      <c r="A70">
        <v>69</v>
      </c>
      <c r="B70">
        <v>22</v>
      </c>
      <c r="C70" t="s">
        <v>23</v>
      </c>
      <c r="D70" t="str">
        <f t="shared" ca="1" si="2"/>
        <v>Lemongrass Tea</v>
      </c>
      <c r="E70">
        <f>_xlfn.IFNA(VLOOKUP(F70,Bonus_Selection!B:G,6,0),"")</f>
        <v>1</v>
      </c>
      <c r="F70" t="s">
        <v>53</v>
      </c>
      <c r="G70" t="s">
        <v>200</v>
      </c>
      <c r="H70">
        <f ca="1">_xlfn.IFNA(VLOOKUP(D70,Cooking!B:F,5,0),"")</f>
        <v>900</v>
      </c>
      <c r="I70">
        <f t="shared" ca="1" si="3"/>
        <v>15</v>
      </c>
      <c r="J70">
        <f ca="1">_xlfn.IFNA(VLOOKUP(D70,Cooking!B:E,4,0),"")</f>
        <v>20</v>
      </c>
    </row>
    <row r="71" spans="1:10" x14ac:dyDescent="0.25">
      <c r="A71">
        <v>71</v>
      </c>
      <c r="B71">
        <v>22</v>
      </c>
      <c r="C71" t="s">
        <v>23</v>
      </c>
      <c r="D71" t="str">
        <f t="shared" ca="1" si="2"/>
        <v>Lemongrass Tea</v>
      </c>
      <c r="E71">
        <f>_xlfn.IFNA(VLOOKUP(F71,Bonus_Selection!B:G,6,0),"")</f>
        <v>3</v>
      </c>
      <c r="F71" t="s">
        <v>76</v>
      </c>
      <c r="G71">
        <v>18</v>
      </c>
      <c r="H71">
        <f ca="1">_xlfn.IFNA(VLOOKUP(D71,Cooking!B:F,5,0),"")</f>
        <v>900</v>
      </c>
      <c r="I71">
        <f t="shared" ca="1" si="3"/>
        <v>15</v>
      </c>
      <c r="J71">
        <f ca="1">_xlfn.IFNA(VLOOKUP(D71,Cooking!B:E,4,0),"")</f>
        <v>20</v>
      </c>
    </row>
    <row r="72" spans="1:10" x14ac:dyDescent="0.25">
      <c r="A72">
        <v>72</v>
      </c>
      <c r="B72">
        <v>22</v>
      </c>
      <c r="C72" t="s">
        <v>23</v>
      </c>
      <c r="D72" t="str">
        <f t="shared" ca="1" si="2"/>
        <v>Lemongrass Tea</v>
      </c>
      <c r="E72">
        <f>_xlfn.IFNA(VLOOKUP(F72,Bonus_Selection!B:G,6,0),"")</f>
        <v>4</v>
      </c>
      <c r="F72" t="s">
        <v>75</v>
      </c>
      <c r="G72">
        <v>18</v>
      </c>
      <c r="H72">
        <f ca="1">_xlfn.IFNA(VLOOKUP(D72,Cooking!B:F,5,0),"")</f>
        <v>900</v>
      </c>
      <c r="I72">
        <f t="shared" ca="1" si="3"/>
        <v>15</v>
      </c>
      <c r="J72">
        <f ca="1">_xlfn.IFNA(VLOOKUP(D72,Cooking!B:E,4,0),"")</f>
        <v>20</v>
      </c>
    </row>
    <row r="73" spans="1:10" x14ac:dyDescent="0.25">
      <c r="A73">
        <v>70</v>
      </c>
      <c r="B73">
        <v>22</v>
      </c>
      <c r="C73" t="s">
        <v>23</v>
      </c>
      <c r="D73" t="str">
        <f t="shared" ca="1" si="2"/>
        <v>Lemongrass Tea</v>
      </c>
      <c r="E73">
        <f>_xlfn.IFNA(VLOOKUP(F73,Bonus_Selection!B:G,6,0),"")</f>
        <v>2</v>
      </c>
      <c r="F73" t="s">
        <v>77</v>
      </c>
      <c r="G73">
        <v>53</v>
      </c>
      <c r="H73">
        <f ca="1">_xlfn.IFNA(VLOOKUP(D73,Cooking!B:F,5,0),"")</f>
        <v>900</v>
      </c>
      <c r="I73">
        <f t="shared" ca="1" si="3"/>
        <v>15</v>
      </c>
      <c r="J73">
        <f ca="1">_xlfn.IFNA(VLOOKUP(D73,Cooking!B:E,4,0),"")</f>
        <v>20</v>
      </c>
    </row>
    <row r="74" spans="1:10" x14ac:dyDescent="0.25">
      <c r="A74">
        <v>73</v>
      </c>
      <c r="B74">
        <v>23</v>
      </c>
      <c r="C74" t="s">
        <v>23</v>
      </c>
      <c r="D74" t="str">
        <f t="shared" ca="1" si="2"/>
        <v>Lovely Porridge</v>
      </c>
      <c r="E74">
        <f>_xlfn.IFNA(VLOOKUP(F74,Bonus_Selection!B:G,6,0),"")</f>
        <v>5</v>
      </c>
      <c r="F74" t="s">
        <v>73</v>
      </c>
      <c r="G74" t="s">
        <v>201</v>
      </c>
      <c r="H74">
        <f ca="1">_xlfn.IFNA(VLOOKUP(D74,Cooking!B:F,5,0),"")</f>
        <v>1500</v>
      </c>
      <c r="I74">
        <f t="shared" ca="1" si="3"/>
        <v>25</v>
      </c>
      <c r="J74">
        <f ca="1">_xlfn.IFNA(VLOOKUP(D74,Cooking!B:E,4,0),"")</f>
        <v>20</v>
      </c>
    </row>
    <row r="75" spans="1:10" x14ac:dyDescent="0.25">
      <c r="A75">
        <v>74</v>
      </c>
      <c r="B75">
        <v>23</v>
      </c>
      <c r="C75" t="s">
        <v>23</v>
      </c>
      <c r="D75" t="str">
        <f t="shared" ca="1" si="2"/>
        <v>Lovely Porridge</v>
      </c>
      <c r="E75">
        <f>_xlfn.IFNA(VLOOKUP(F75,Bonus_Selection!B:G,6,0),"")</f>
        <v>6</v>
      </c>
      <c r="F75" t="s">
        <v>74</v>
      </c>
      <c r="G75">
        <v>52</v>
      </c>
      <c r="H75">
        <f ca="1">_xlfn.IFNA(VLOOKUP(D75,Cooking!B:F,5,0),"")</f>
        <v>1500</v>
      </c>
      <c r="I75">
        <f t="shared" ca="1" si="3"/>
        <v>25</v>
      </c>
      <c r="J75">
        <f ca="1">_xlfn.IFNA(VLOOKUP(D75,Cooking!B:E,4,0),"")</f>
        <v>20</v>
      </c>
    </row>
    <row r="76" spans="1:10" x14ac:dyDescent="0.25">
      <c r="A76">
        <v>75</v>
      </c>
      <c r="B76">
        <v>23</v>
      </c>
      <c r="C76" t="s">
        <v>23</v>
      </c>
      <c r="D76" t="str">
        <f t="shared" ca="1" si="2"/>
        <v>Lovely Porridge</v>
      </c>
      <c r="E76">
        <f>_xlfn.IFNA(VLOOKUP(F76,Bonus_Selection!B:G,6,0),"")</f>
        <v>8</v>
      </c>
      <c r="F76" t="s">
        <v>95</v>
      </c>
      <c r="G76">
        <v>13</v>
      </c>
      <c r="H76">
        <f ca="1">_xlfn.IFNA(VLOOKUP(D76,Cooking!B:F,5,0),"")</f>
        <v>1500</v>
      </c>
      <c r="I76">
        <f t="shared" ca="1" si="3"/>
        <v>25</v>
      </c>
      <c r="J76">
        <f ca="1">_xlfn.IFNA(VLOOKUP(D76,Cooking!B:E,4,0),"")</f>
        <v>20</v>
      </c>
    </row>
    <row r="77" spans="1:10" x14ac:dyDescent="0.25">
      <c r="A77">
        <v>76</v>
      </c>
      <c r="B77">
        <v>23</v>
      </c>
      <c r="C77" t="s">
        <v>23</v>
      </c>
      <c r="D77" t="str">
        <f t="shared" ca="1" si="2"/>
        <v>Lovely Porridge</v>
      </c>
      <c r="E77">
        <f>_xlfn.IFNA(VLOOKUP(F77,Bonus_Selection!B:G,6,0),"")</f>
        <v>9</v>
      </c>
      <c r="F77" t="s">
        <v>96</v>
      </c>
      <c r="G77">
        <v>50</v>
      </c>
      <c r="H77">
        <f ca="1">_xlfn.IFNA(VLOOKUP(D77,Cooking!B:F,5,0),"")</f>
        <v>1500</v>
      </c>
      <c r="I77">
        <f t="shared" ca="1" si="3"/>
        <v>25</v>
      </c>
      <c r="J77">
        <f ca="1">_xlfn.IFNA(VLOOKUP(D77,Cooking!B:E,4,0),"")</f>
        <v>20</v>
      </c>
    </row>
    <row r="78" spans="1:10" x14ac:dyDescent="0.25">
      <c r="A78">
        <v>78</v>
      </c>
      <c r="B78">
        <v>24</v>
      </c>
      <c r="C78" t="s">
        <v>23</v>
      </c>
      <c r="D78" t="str">
        <f t="shared" ca="1" si="2"/>
        <v>Mushroom and Vegetable Stew</v>
      </c>
      <c r="E78">
        <f>_xlfn.IFNA(VLOOKUP(F78,Bonus_Selection!B:G,6,0),"")</f>
        <v>2</v>
      </c>
      <c r="F78" t="s">
        <v>77</v>
      </c>
      <c r="G78">
        <v>46</v>
      </c>
      <c r="H78">
        <f ca="1">_xlfn.IFNA(VLOOKUP(D78,Cooking!B:F,5,0),"")</f>
        <v>1500</v>
      </c>
      <c r="I78">
        <f t="shared" ca="1" si="3"/>
        <v>25</v>
      </c>
      <c r="J78">
        <f ca="1">_xlfn.IFNA(VLOOKUP(D78,Cooking!B:E,4,0),"")</f>
        <v>20</v>
      </c>
    </row>
    <row r="79" spans="1:10" x14ac:dyDescent="0.25">
      <c r="A79">
        <v>77</v>
      </c>
      <c r="B79">
        <v>24</v>
      </c>
      <c r="C79" t="s">
        <v>23</v>
      </c>
      <c r="D79" t="str">
        <f t="shared" ca="1" si="2"/>
        <v>Mushroom and Vegetable Stew</v>
      </c>
      <c r="E79">
        <f>_xlfn.IFNA(VLOOKUP(F79,Bonus_Selection!B:G,6,0),"")</f>
        <v>1</v>
      </c>
      <c r="F79" t="s">
        <v>53</v>
      </c>
      <c r="G79" t="s">
        <v>202</v>
      </c>
      <c r="H79">
        <f ca="1">_xlfn.IFNA(VLOOKUP(D79,Cooking!B:F,5,0),"")</f>
        <v>1500</v>
      </c>
      <c r="I79">
        <f t="shared" ca="1" si="3"/>
        <v>25</v>
      </c>
      <c r="J79">
        <f ca="1">_xlfn.IFNA(VLOOKUP(D79,Cooking!B:E,4,0),"")</f>
        <v>20</v>
      </c>
    </row>
    <row r="80" spans="1:10" x14ac:dyDescent="0.25">
      <c r="A80">
        <v>80</v>
      </c>
      <c r="B80">
        <v>25</v>
      </c>
      <c r="C80" t="s">
        <v>23</v>
      </c>
      <c r="D80" t="str">
        <f t="shared" ca="1" si="2"/>
        <v>Mustard Tea</v>
      </c>
      <c r="E80">
        <f>_xlfn.IFNA(VLOOKUP(F80,Bonus_Selection!B:G,6,0),"")</f>
        <v>2</v>
      </c>
      <c r="F80" t="s">
        <v>77</v>
      </c>
      <c r="G80">
        <v>48</v>
      </c>
      <c r="H80">
        <f ca="1">_xlfn.IFNA(VLOOKUP(D80,Cooking!B:F,5,0),"")</f>
        <v>900</v>
      </c>
      <c r="I80">
        <f t="shared" ca="1" si="3"/>
        <v>15</v>
      </c>
      <c r="J80">
        <f ca="1">_xlfn.IFNA(VLOOKUP(D80,Cooking!B:E,4,0),"")</f>
        <v>20</v>
      </c>
    </row>
    <row r="81" spans="1:10" x14ac:dyDescent="0.25">
      <c r="A81">
        <v>79</v>
      </c>
      <c r="B81">
        <v>25</v>
      </c>
      <c r="C81" t="s">
        <v>23</v>
      </c>
      <c r="D81" t="str">
        <f t="shared" ca="1" si="2"/>
        <v>Mustard Tea</v>
      </c>
      <c r="E81">
        <f>_xlfn.IFNA(VLOOKUP(F81,Bonus_Selection!B:G,6,0),"")</f>
        <v>1</v>
      </c>
      <c r="F81" t="s">
        <v>53</v>
      </c>
      <c r="G81" t="s">
        <v>197</v>
      </c>
      <c r="H81">
        <f ca="1">_xlfn.IFNA(VLOOKUP(D81,Cooking!B:F,5,0),"")</f>
        <v>900</v>
      </c>
      <c r="I81">
        <f t="shared" ca="1" si="3"/>
        <v>15</v>
      </c>
      <c r="J81">
        <f ca="1">_xlfn.IFNA(VLOOKUP(D81,Cooking!B:E,4,0),"")</f>
        <v>20</v>
      </c>
    </row>
    <row r="82" spans="1:10" x14ac:dyDescent="0.25">
      <c r="A82">
        <v>81</v>
      </c>
      <c r="B82">
        <v>25</v>
      </c>
      <c r="C82" t="s">
        <v>23</v>
      </c>
      <c r="D82" t="str">
        <f t="shared" ca="1" si="2"/>
        <v>Mustard Tea</v>
      </c>
      <c r="E82">
        <f>_xlfn.IFNA(VLOOKUP(F82,Bonus_Selection!B:G,6,0),"")</f>
        <v>3</v>
      </c>
      <c r="F82" t="s">
        <v>76</v>
      </c>
      <c r="G82">
        <v>17</v>
      </c>
      <c r="H82">
        <f ca="1">_xlfn.IFNA(VLOOKUP(D82,Cooking!B:F,5,0),"")</f>
        <v>900</v>
      </c>
      <c r="I82">
        <f t="shared" ca="1" si="3"/>
        <v>15</v>
      </c>
      <c r="J82">
        <f ca="1">_xlfn.IFNA(VLOOKUP(D82,Cooking!B:E,4,0),"")</f>
        <v>20</v>
      </c>
    </row>
    <row r="83" spans="1:10" x14ac:dyDescent="0.25">
      <c r="A83">
        <v>82</v>
      </c>
      <c r="B83">
        <v>25</v>
      </c>
      <c r="C83" t="s">
        <v>23</v>
      </c>
      <c r="D83" t="str">
        <f t="shared" ca="1" si="2"/>
        <v>Mustard Tea</v>
      </c>
      <c r="E83">
        <f>_xlfn.IFNA(VLOOKUP(F83,Bonus_Selection!B:G,6,0),"")</f>
        <v>4</v>
      </c>
      <c r="F83" t="s">
        <v>75</v>
      </c>
      <c r="G83">
        <v>17</v>
      </c>
      <c r="H83">
        <f ca="1">_xlfn.IFNA(VLOOKUP(D83,Cooking!B:F,5,0),"")</f>
        <v>900</v>
      </c>
      <c r="I83">
        <f t="shared" ca="1" si="3"/>
        <v>15</v>
      </c>
      <c r="J83">
        <f ca="1">_xlfn.IFNA(VLOOKUP(D83,Cooking!B:E,4,0),"")</f>
        <v>20</v>
      </c>
    </row>
    <row r="84" spans="1:10" x14ac:dyDescent="0.25">
      <c r="A84">
        <v>83</v>
      </c>
      <c r="B84">
        <v>26</v>
      </c>
      <c r="C84" t="s">
        <v>23</v>
      </c>
      <c r="D84" t="str">
        <f t="shared" ca="1" si="2"/>
        <v>Nice Bear Stew</v>
      </c>
      <c r="E84">
        <f>_xlfn.IFNA(VLOOKUP(F84,Bonus_Selection!B:G,6,0),"")</f>
        <v>5</v>
      </c>
      <c r="F84" t="s">
        <v>73</v>
      </c>
      <c r="G84" t="s">
        <v>197</v>
      </c>
      <c r="H84">
        <f ca="1">_xlfn.IFNA(VLOOKUP(D84,Cooking!B:F,5,0),"")</f>
        <v>1500</v>
      </c>
      <c r="I84">
        <f t="shared" ca="1" si="3"/>
        <v>25</v>
      </c>
      <c r="J84">
        <f ca="1">_xlfn.IFNA(VLOOKUP(D84,Cooking!B:E,4,0),"")</f>
        <v>20</v>
      </c>
    </row>
    <row r="85" spans="1:10" x14ac:dyDescent="0.25">
      <c r="A85">
        <v>84</v>
      </c>
      <c r="B85">
        <v>26</v>
      </c>
      <c r="C85" t="s">
        <v>23</v>
      </c>
      <c r="D85" t="str">
        <f t="shared" ca="1" si="2"/>
        <v>Nice Bear Stew</v>
      </c>
      <c r="E85">
        <f>_xlfn.IFNA(VLOOKUP(F85,Bonus_Selection!B:G,6,0),"")</f>
        <v>6</v>
      </c>
      <c r="F85" t="s">
        <v>74</v>
      </c>
      <c r="G85">
        <v>24</v>
      </c>
      <c r="H85">
        <f ca="1">_xlfn.IFNA(VLOOKUP(D85,Cooking!B:F,5,0),"")</f>
        <v>1500</v>
      </c>
      <c r="I85">
        <f t="shared" ca="1" si="3"/>
        <v>25</v>
      </c>
      <c r="J85">
        <f ca="1">_xlfn.IFNA(VLOOKUP(D85,Cooking!B:E,4,0),"")</f>
        <v>20</v>
      </c>
    </row>
    <row r="86" spans="1:10" x14ac:dyDescent="0.25">
      <c r="A86">
        <v>86</v>
      </c>
      <c r="B86">
        <v>27</v>
      </c>
      <c r="C86" t="s">
        <v>23</v>
      </c>
      <c r="D86" t="str">
        <f t="shared" ca="1" si="2"/>
        <v>Plain Barley Porridge</v>
      </c>
      <c r="E86">
        <f>_xlfn.IFNA(VLOOKUP(F86,Bonus_Selection!B:G,6,0),"")</f>
        <v>5</v>
      </c>
      <c r="F86" t="s">
        <v>73</v>
      </c>
      <c r="G86" t="s">
        <v>201</v>
      </c>
      <c r="H86">
        <f ca="1">_xlfn.IFNA(VLOOKUP(D86,Cooking!B:F,5,0),"")</f>
        <v>1500</v>
      </c>
      <c r="I86">
        <f t="shared" ca="1" si="3"/>
        <v>25</v>
      </c>
      <c r="J86">
        <f ca="1">_xlfn.IFNA(VLOOKUP(D86,Cooking!B:E,4,0),"")</f>
        <v>20</v>
      </c>
    </row>
    <row r="87" spans="1:10" x14ac:dyDescent="0.25">
      <c r="A87">
        <v>87</v>
      </c>
      <c r="B87">
        <v>27</v>
      </c>
      <c r="C87" t="s">
        <v>23</v>
      </c>
      <c r="D87" t="str">
        <f t="shared" ca="1" si="2"/>
        <v>Plain Barley Porridge</v>
      </c>
      <c r="E87">
        <f>_xlfn.IFNA(VLOOKUP(F87,Bonus_Selection!B:G,6,0),"")</f>
        <v>6</v>
      </c>
      <c r="F87" t="s">
        <v>74</v>
      </c>
      <c r="G87">
        <v>39</v>
      </c>
      <c r="H87">
        <f ca="1">_xlfn.IFNA(VLOOKUP(D87,Cooking!B:F,5,0),"")</f>
        <v>1500</v>
      </c>
      <c r="I87">
        <f t="shared" ca="1" si="3"/>
        <v>25</v>
      </c>
      <c r="J87">
        <f ca="1">_xlfn.IFNA(VLOOKUP(D87,Cooking!B:E,4,0),"")</f>
        <v>20</v>
      </c>
    </row>
    <row r="88" spans="1:10" x14ac:dyDescent="0.25">
      <c r="A88">
        <v>88</v>
      </c>
      <c r="B88">
        <v>27</v>
      </c>
      <c r="C88" t="s">
        <v>23</v>
      </c>
      <c r="D88" t="str">
        <f t="shared" ca="1" si="2"/>
        <v>Plain Barley Porridge</v>
      </c>
      <c r="E88">
        <f>_xlfn.IFNA(VLOOKUP(F88,Bonus_Selection!B:G,6,0),"")</f>
        <v>8</v>
      </c>
      <c r="F88" t="s">
        <v>95</v>
      </c>
      <c r="G88">
        <v>9</v>
      </c>
      <c r="H88">
        <f ca="1">_xlfn.IFNA(VLOOKUP(D88,Cooking!B:F,5,0),"")</f>
        <v>1500</v>
      </c>
      <c r="I88">
        <f t="shared" ca="1" si="3"/>
        <v>25</v>
      </c>
      <c r="J88">
        <f ca="1">_xlfn.IFNA(VLOOKUP(D88,Cooking!B:E,4,0),"")</f>
        <v>20</v>
      </c>
    </row>
    <row r="89" spans="1:10" x14ac:dyDescent="0.25">
      <c r="A89">
        <v>89</v>
      </c>
      <c r="B89">
        <v>27</v>
      </c>
      <c r="C89" t="s">
        <v>23</v>
      </c>
      <c r="D89" t="str">
        <f t="shared" ca="1" si="2"/>
        <v>Plain Barley Porridge</v>
      </c>
      <c r="E89">
        <f>_xlfn.IFNA(VLOOKUP(F89,Bonus_Selection!B:G,6,0),"")</f>
        <v>9</v>
      </c>
      <c r="F89" t="s">
        <v>96</v>
      </c>
      <c r="G89">
        <v>35</v>
      </c>
      <c r="H89">
        <f ca="1">_xlfn.IFNA(VLOOKUP(D89,Cooking!B:F,5,0),"")</f>
        <v>1500</v>
      </c>
      <c r="I89">
        <f t="shared" ca="1" si="3"/>
        <v>25</v>
      </c>
      <c r="J89">
        <f ca="1">_xlfn.IFNA(VLOOKUP(D89,Cooking!B:E,4,0),"")</f>
        <v>20</v>
      </c>
    </row>
    <row r="90" spans="1:10" x14ac:dyDescent="0.25">
      <c r="A90">
        <v>92</v>
      </c>
      <c r="B90">
        <v>28</v>
      </c>
      <c r="C90" t="s">
        <v>23</v>
      </c>
      <c r="D90" t="str">
        <f t="shared" ca="1" si="2"/>
        <v>Raisins</v>
      </c>
      <c r="E90">
        <f>_xlfn.IFNA(VLOOKUP(F90,Bonus_Selection!B:G,6,0),"")</f>
        <v>2</v>
      </c>
      <c r="F90" t="s">
        <v>77</v>
      </c>
      <c r="G90">
        <v>13</v>
      </c>
      <c r="H90">
        <f ca="1">_xlfn.IFNA(VLOOKUP(D90,Cooking!B:F,5,0),"")</f>
        <v>900</v>
      </c>
      <c r="I90">
        <f t="shared" ca="1" si="3"/>
        <v>15</v>
      </c>
      <c r="J90">
        <f ca="1">_xlfn.IFNA(VLOOKUP(D90,Cooking!B:E,4,0),"")</f>
        <v>50</v>
      </c>
    </row>
    <row r="91" spans="1:10" x14ac:dyDescent="0.25">
      <c r="A91">
        <v>90</v>
      </c>
      <c r="B91">
        <v>28</v>
      </c>
      <c r="C91" t="s">
        <v>23</v>
      </c>
      <c r="D91" t="str">
        <f t="shared" ca="1" si="2"/>
        <v>Raisins</v>
      </c>
      <c r="E91">
        <f>_xlfn.IFNA(VLOOKUP(F91,Bonus_Selection!B:G,6,0),"")</f>
        <v>1</v>
      </c>
      <c r="F91" t="s">
        <v>53</v>
      </c>
      <c r="G91" t="s">
        <v>203</v>
      </c>
      <c r="H91">
        <f ca="1">_xlfn.IFNA(VLOOKUP(D91,Cooking!B:F,5,0),"")</f>
        <v>900</v>
      </c>
      <c r="I91">
        <f t="shared" ca="1" si="3"/>
        <v>15</v>
      </c>
      <c r="J91">
        <f ca="1">_xlfn.IFNA(VLOOKUP(D91,Cooking!B:E,4,0),"")</f>
        <v>50</v>
      </c>
    </row>
    <row r="92" spans="1:10" x14ac:dyDescent="0.25">
      <c r="A92">
        <v>91</v>
      </c>
      <c r="B92">
        <v>28</v>
      </c>
      <c r="C92" t="s">
        <v>23</v>
      </c>
      <c r="D92" t="str">
        <f t="shared" ca="1" si="2"/>
        <v>Raisins</v>
      </c>
      <c r="E92">
        <f>_xlfn.IFNA(VLOOKUP(F92,Bonus_Selection!B:G,6,0),"")</f>
        <v>6</v>
      </c>
      <c r="F92" t="s">
        <v>74</v>
      </c>
      <c r="G92">
        <v>13</v>
      </c>
      <c r="H92">
        <f ca="1">_xlfn.IFNA(VLOOKUP(D92,Cooking!B:F,5,0),"")</f>
        <v>900</v>
      </c>
      <c r="I92">
        <f t="shared" ca="1" si="3"/>
        <v>15</v>
      </c>
      <c r="J92">
        <f ca="1">_xlfn.IFNA(VLOOKUP(D92,Cooking!B:E,4,0),"")</f>
        <v>50</v>
      </c>
    </row>
    <row r="93" spans="1:10" x14ac:dyDescent="0.25">
      <c r="A93">
        <v>85</v>
      </c>
      <c r="B93">
        <v>28</v>
      </c>
      <c r="C93" t="s">
        <v>23</v>
      </c>
      <c r="D93" t="str">
        <f t="shared" ca="1" si="2"/>
        <v>Raisins</v>
      </c>
      <c r="E93">
        <f>_xlfn.IFNA(VLOOKUP(F93,Bonus_Selection!B:G,6,0),"")</f>
        <v>2</v>
      </c>
      <c r="F93" t="s">
        <v>77</v>
      </c>
      <c r="G93">
        <v>13</v>
      </c>
      <c r="H93">
        <f ca="1">_xlfn.IFNA(VLOOKUP(D93,Cooking!B:F,5,0),"")</f>
        <v>900</v>
      </c>
      <c r="I93">
        <f t="shared" ca="1" si="3"/>
        <v>15</v>
      </c>
      <c r="J93">
        <f ca="1">_xlfn.IFNA(VLOOKUP(D93,Cooking!B:E,4,0),"")</f>
        <v>50</v>
      </c>
    </row>
    <row r="94" spans="1:10" x14ac:dyDescent="0.25">
      <c r="A94">
        <v>93</v>
      </c>
      <c r="B94">
        <v>29</v>
      </c>
      <c r="C94" t="s">
        <v>23</v>
      </c>
      <c r="D94" t="str">
        <f t="shared" ca="1" si="2"/>
        <v>Raspberry Syrup</v>
      </c>
      <c r="E94">
        <f>_xlfn.IFNA(VLOOKUP(F94,Bonus_Selection!B:G,6,0),"")</f>
        <v>6</v>
      </c>
      <c r="F94" t="s">
        <v>74</v>
      </c>
      <c r="G94">
        <v>31</v>
      </c>
      <c r="H94">
        <f ca="1">_xlfn.IFNA(VLOOKUP(D94,Cooking!B:F,5,0),"")</f>
        <v>1200</v>
      </c>
      <c r="I94">
        <f t="shared" ca="1" si="3"/>
        <v>20</v>
      </c>
      <c r="J94">
        <f ca="1">_xlfn.IFNA(VLOOKUP(D94,Cooking!B:E,4,0),"")</f>
        <v>50</v>
      </c>
    </row>
    <row r="95" spans="1:10" x14ac:dyDescent="0.25">
      <c r="A95">
        <v>94</v>
      </c>
      <c r="B95">
        <v>29</v>
      </c>
      <c r="C95" t="s">
        <v>23</v>
      </c>
      <c r="D95" t="str">
        <f t="shared" ca="1" si="2"/>
        <v>Raspberry Syrup</v>
      </c>
      <c r="E95">
        <f>_xlfn.IFNA(VLOOKUP(F95,Bonus_Selection!B:G,6,0),"")</f>
        <v>2</v>
      </c>
      <c r="F95" t="s">
        <v>77</v>
      </c>
      <c r="G95">
        <v>20</v>
      </c>
      <c r="H95">
        <f ca="1">_xlfn.IFNA(VLOOKUP(D95,Cooking!B:F,5,0),"")</f>
        <v>1200</v>
      </c>
      <c r="I95">
        <f t="shared" ca="1" si="3"/>
        <v>20</v>
      </c>
      <c r="J95">
        <f ca="1">_xlfn.IFNA(VLOOKUP(D95,Cooking!B:E,4,0),"")</f>
        <v>50</v>
      </c>
    </row>
    <row r="96" spans="1:10" x14ac:dyDescent="0.25">
      <c r="A96">
        <v>95</v>
      </c>
      <c r="B96">
        <v>29</v>
      </c>
      <c r="C96" t="s">
        <v>23</v>
      </c>
      <c r="D96" t="str">
        <f t="shared" ca="1" si="2"/>
        <v>Raspberry Syrup</v>
      </c>
      <c r="E96">
        <f>_xlfn.IFNA(VLOOKUP(F96,Bonus_Selection!B:G,6,0),"")</f>
        <v>3</v>
      </c>
      <c r="F96" t="s">
        <v>76</v>
      </c>
      <c r="G96">
        <v>20</v>
      </c>
      <c r="H96">
        <f ca="1">_xlfn.IFNA(VLOOKUP(D96,Cooking!B:F,5,0),"")</f>
        <v>1200</v>
      </c>
      <c r="I96">
        <f t="shared" ca="1" si="3"/>
        <v>20</v>
      </c>
      <c r="J96">
        <f ca="1">_xlfn.IFNA(VLOOKUP(D96,Cooking!B:E,4,0),"")</f>
        <v>50</v>
      </c>
    </row>
    <row r="97" spans="1:10" x14ac:dyDescent="0.25">
      <c r="A97">
        <v>96</v>
      </c>
      <c r="B97">
        <v>29</v>
      </c>
      <c r="C97" t="s">
        <v>23</v>
      </c>
      <c r="D97" t="str">
        <f t="shared" ca="1" si="2"/>
        <v>Raspberry Syrup</v>
      </c>
      <c r="E97">
        <f>_xlfn.IFNA(VLOOKUP(F97,Bonus_Selection!B:G,6,0),"")</f>
        <v>7</v>
      </c>
      <c r="F97" t="s">
        <v>84</v>
      </c>
      <c r="G97">
        <v>20</v>
      </c>
      <c r="H97">
        <f ca="1">_xlfn.IFNA(VLOOKUP(D97,Cooking!B:F,5,0),"")</f>
        <v>1200</v>
      </c>
      <c r="I97">
        <f t="shared" ca="1" si="3"/>
        <v>20</v>
      </c>
      <c r="J97">
        <f ca="1">_xlfn.IFNA(VLOOKUP(D97,Cooking!B:E,4,0),"")</f>
        <v>50</v>
      </c>
    </row>
    <row r="98" spans="1:10" x14ac:dyDescent="0.25">
      <c r="A98">
        <v>97</v>
      </c>
      <c r="B98">
        <v>30</v>
      </c>
      <c r="C98" t="s">
        <v>23</v>
      </c>
      <c r="D98" t="str">
        <f t="shared" ca="1" si="2"/>
        <v>Red Currant Syrup</v>
      </c>
      <c r="E98">
        <f>_xlfn.IFNA(VLOOKUP(F98,Bonus_Selection!B:G,6,0),"")</f>
        <v>6</v>
      </c>
      <c r="F98" t="s">
        <v>74</v>
      </c>
      <c r="G98">
        <v>41</v>
      </c>
      <c r="H98">
        <f ca="1">_xlfn.IFNA(VLOOKUP(D98,Cooking!B:F,5,0),"")</f>
        <v>1200</v>
      </c>
      <c r="I98">
        <f t="shared" ca="1" si="3"/>
        <v>20</v>
      </c>
      <c r="J98">
        <f ca="1">_xlfn.IFNA(VLOOKUP(D98,Cooking!B:E,4,0),"")</f>
        <v>50</v>
      </c>
    </row>
    <row r="99" spans="1:10" x14ac:dyDescent="0.25">
      <c r="A99">
        <v>98</v>
      </c>
      <c r="B99">
        <v>30</v>
      </c>
      <c r="C99" t="s">
        <v>23</v>
      </c>
      <c r="D99" t="str">
        <f t="shared" ca="1" si="2"/>
        <v>Red Currant Syrup</v>
      </c>
      <c r="E99">
        <f>_xlfn.IFNA(VLOOKUP(F99,Bonus_Selection!B:G,6,0),"")</f>
        <v>2</v>
      </c>
      <c r="F99" t="s">
        <v>77</v>
      </c>
      <c r="G99">
        <v>28</v>
      </c>
      <c r="H99">
        <f ca="1">_xlfn.IFNA(VLOOKUP(D99,Cooking!B:F,5,0),"")</f>
        <v>1200</v>
      </c>
      <c r="I99">
        <f t="shared" ca="1" si="3"/>
        <v>20</v>
      </c>
      <c r="J99">
        <f ca="1">_xlfn.IFNA(VLOOKUP(D99,Cooking!B:E,4,0),"")</f>
        <v>50</v>
      </c>
    </row>
    <row r="100" spans="1:10" x14ac:dyDescent="0.25">
      <c r="A100">
        <v>99</v>
      </c>
      <c r="B100">
        <v>30</v>
      </c>
      <c r="C100" t="s">
        <v>23</v>
      </c>
      <c r="D100" t="str">
        <f t="shared" ca="1" si="2"/>
        <v>Red Currant Syrup</v>
      </c>
      <c r="E100">
        <f>_xlfn.IFNA(VLOOKUP(F100,Bonus_Selection!B:G,6,0),"")</f>
        <v>3</v>
      </c>
      <c r="F100" t="s">
        <v>76</v>
      </c>
      <c r="G100">
        <v>28</v>
      </c>
      <c r="H100">
        <f ca="1">_xlfn.IFNA(VLOOKUP(D100,Cooking!B:F,5,0),"")</f>
        <v>1200</v>
      </c>
      <c r="I100">
        <f t="shared" ca="1" si="3"/>
        <v>20</v>
      </c>
      <c r="J100">
        <f ca="1">_xlfn.IFNA(VLOOKUP(D100,Cooking!B:E,4,0),"")</f>
        <v>50</v>
      </c>
    </row>
    <row r="101" spans="1:10" x14ac:dyDescent="0.25">
      <c r="A101">
        <v>100</v>
      </c>
      <c r="B101">
        <v>30</v>
      </c>
      <c r="C101" t="s">
        <v>23</v>
      </c>
      <c r="D101" t="str">
        <f t="shared" ca="1" si="2"/>
        <v>Red Currant Syrup</v>
      </c>
      <c r="E101">
        <f>_xlfn.IFNA(VLOOKUP(F101,Bonus_Selection!B:G,6,0),"")</f>
        <v>7</v>
      </c>
      <c r="F101" t="s">
        <v>84</v>
      </c>
      <c r="G101">
        <v>28</v>
      </c>
      <c r="H101">
        <f ca="1">_xlfn.IFNA(VLOOKUP(D101,Cooking!B:F,5,0),"")</f>
        <v>1200</v>
      </c>
      <c r="I101">
        <f t="shared" ca="1" si="3"/>
        <v>20</v>
      </c>
      <c r="J101">
        <f ca="1">_xlfn.IFNA(VLOOKUP(D101,Cooking!B:E,4,0),"")</f>
        <v>50</v>
      </c>
    </row>
    <row r="102" spans="1:10" x14ac:dyDescent="0.25">
      <c r="A102">
        <v>101</v>
      </c>
      <c r="B102">
        <v>31</v>
      </c>
      <c r="C102" t="s">
        <v>23</v>
      </c>
      <c r="D102" t="str">
        <f t="shared" ca="1" si="2"/>
        <v>Roasted Cabbage Stew</v>
      </c>
      <c r="E102">
        <f>_xlfn.IFNA(VLOOKUP(F102,Bonus_Selection!B:G,6,0),"")</f>
        <v>1</v>
      </c>
      <c r="F102" t="s">
        <v>53</v>
      </c>
      <c r="G102" t="s">
        <v>202</v>
      </c>
      <c r="H102">
        <f ca="1">_xlfn.IFNA(VLOOKUP(D102,Cooking!B:F,5,0),"")</f>
        <v>1500</v>
      </c>
      <c r="I102">
        <f t="shared" ca="1" si="3"/>
        <v>25</v>
      </c>
      <c r="J102">
        <f ca="1">_xlfn.IFNA(VLOOKUP(D102,Cooking!B:E,4,0),"")</f>
        <v>20</v>
      </c>
    </row>
    <row r="103" spans="1:10" x14ac:dyDescent="0.25">
      <c r="A103">
        <v>102</v>
      </c>
      <c r="B103">
        <v>31</v>
      </c>
      <c r="C103" t="s">
        <v>23</v>
      </c>
      <c r="D103" t="str">
        <f t="shared" ca="1" si="2"/>
        <v>Roasted Cabbage Stew</v>
      </c>
      <c r="E103">
        <f>_xlfn.IFNA(VLOOKUP(F103,Bonus_Selection!B:G,6,0),"")</f>
        <v>2</v>
      </c>
      <c r="F103" t="s">
        <v>77</v>
      </c>
      <c r="G103">
        <v>48</v>
      </c>
      <c r="H103">
        <f ca="1">_xlfn.IFNA(VLOOKUP(D103,Cooking!B:F,5,0),"")</f>
        <v>1500</v>
      </c>
      <c r="I103">
        <f t="shared" ca="1" si="3"/>
        <v>25</v>
      </c>
      <c r="J103">
        <f ca="1">_xlfn.IFNA(VLOOKUP(D103,Cooking!B:E,4,0),"")</f>
        <v>20</v>
      </c>
    </row>
    <row r="104" spans="1:10" x14ac:dyDescent="0.25">
      <c r="A104">
        <v>103</v>
      </c>
      <c r="B104">
        <v>32</v>
      </c>
      <c r="C104" t="s">
        <v>23</v>
      </c>
      <c r="D104" t="str">
        <f t="shared" ca="1" si="2"/>
        <v>Rosehip Syrup</v>
      </c>
      <c r="E104">
        <f>_xlfn.IFNA(VLOOKUP(F104,Bonus_Selection!B:G,6,0),"")</f>
        <v>6</v>
      </c>
      <c r="F104" t="s">
        <v>74</v>
      </c>
      <c r="G104">
        <v>53</v>
      </c>
      <c r="H104">
        <f ca="1">_xlfn.IFNA(VLOOKUP(D104,Cooking!B:F,5,0),"")</f>
        <v>1200</v>
      </c>
      <c r="I104">
        <f t="shared" ca="1" si="3"/>
        <v>20</v>
      </c>
      <c r="J104">
        <f ca="1">_xlfn.IFNA(VLOOKUP(D104,Cooking!B:E,4,0),"")</f>
        <v>50</v>
      </c>
    </row>
    <row r="105" spans="1:10" x14ac:dyDescent="0.25">
      <c r="A105">
        <v>104</v>
      </c>
      <c r="B105">
        <v>32</v>
      </c>
      <c r="C105" t="s">
        <v>23</v>
      </c>
      <c r="D105" t="str">
        <f t="shared" ca="1" si="2"/>
        <v>Rosehip Syrup</v>
      </c>
      <c r="E105">
        <f>_xlfn.IFNA(VLOOKUP(F105,Bonus_Selection!B:G,6,0),"")</f>
        <v>2</v>
      </c>
      <c r="F105" t="s">
        <v>77</v>
      </c>
      <c r="G105">
        <v>35</v>
      </c>
      <c r="H105">
        <f ca="1">_xlfn.IFNA(VLOOKUP(D105,Cooking!B:F,5,0),"")</f>
        <v>1200</v>
      </c>
      <c r="I105">
        <f t="shared" ca="1" si="3"/>
        <v>20</v>
      </c>
      <c r="J105">
        <f ca="1">_xlfn.IFNA(VLOOKUP(D105,Cooking!B:E,4,0),"")</f>
        <v>50</v>
      </c>
    </row>
    <row r="106" spans="1:10" x14ac:dyDescent="0.25">
      <c r="A106">
        <v>105</v>
      </c>
      <c r="B106">
        <v>32</v>
      </c>
      <c r="C106" t="s">
        <v>23</v>
      </c>
      <c r="D106" t="str">
        <f t="shared" ca="1" si="2"/>
        <v>Rosehip Syrup</v>
      </c>
      <c r="E106">
        <f>_xlfn.IFNA(VLOOKUP(F106,Bonus_Selection!B:G,6,0),"")</f>
        <v>3</v>
      </c>
      <c r="F106" t="s">
        <v>76</v>
      </c>
      <c r="G106">
        <v>35</v>
      </c>
      <c r="H106">
        <f ca="1">_xlfn.IFNA(VLOOKUP(D106,Cooking!B:F,5,0),"")</f>
        <v>1200</v>
      </c>
      <c r="I106">
        <f t="shared" ca="1" si="3"/>
        <v>20</v>
      </c>
      <c r="J106">
        <f ca="1">_xlfn.IFNA(VLOOKUP(D106,Cooking!B:E,4,0),"")</f>
        <v>50</v>
      </c>
    </row>
    <row r="107" spans="1:10" x14ac:dyDescent="0.25">
      <c r="A107">
        <v>106</v>
      </c>
      <c r="B107">
        <v>32</v>
      </c>
      <c r="C107" t="s">
        <v>23</v>
      </c>
      <c r="D107" t="str">
        <f t="shared" ca="1" si="2"/>
        <v>Rosehip Syrup</v>
      </c>
      <c r="E107">
        <f>_xlfn.IFNA(VLOOKUP(F107,Bonus_Selection!B:G,6,0),"")</f>
        <v>7</v>
      </c>
      <c r="F107" t="s">
        <v>84</v>
      </c>
      <c r="G107">
        <v>35</v>
      </c>
      <c r="H107">
        <f ca="1">_xlfn.IFNA(VLOOKUP(D107,Cooking!B:F,5,0),"")</f>
        <v>1200</v>
      </c>
      <c r="I107">
        <f t="shared" ca="1" si="3"/>
        <v>20</v>
      </c>
      <c r="J107">
        <f ca="1">_xlfn.IFNA(VLOOKUP(D107,Cooking!B:E,4,0),"")</f>
        <v>50</v>
      </c>
    </row>
    <row r="108" spans="1:10" x14ac:dyDescent="0.25">
      <c r="A108">
        <v>107</v>
      </c>
      <c r="B108">
        <v>33</v>
      </c>
      <c r="C108" t="s">
        <v>23</v>
      </c>
      <c r="D108" t="str">
        <f t="shared" ca="1" si="2"/>
        <v>Rosemary Tea</v>
      </c>
      <c r="E108">
        <f>_xlfn.IFNA(VLOOKUP(F108,Bonus_Selection!B:G,6,0),"")</f>
        <v>1</v>
      </c>
      <c r="F108" t="s">
        <v>53</v>
      </c>
      <c r="G108" t="s">
        <v>198</v>
      </c>
      <c r="H108">
        <f ca="1">_xlfn.IFNA(VLOOKUP(D108,Cooking!B:F,5,0),"")</f>
        <v>900</v>
      </c>
      <c r="I108">
        <f t="shared" ca="1" si="3"/>
        <v>15</v>
      </c>
      <c r="J108">
        <f ca="1">_xlfn.IFNA(VLOOKUP(D108,Cooking!B:E,4,0),"")</f>
        <v>20</v>
      </c>
    </row>
    <row r="109" spans="1:10" x14ac:dyDescent="0.25">
      <c r="A109">
        <v>108</v>
      </c>
      <c r="B109">
        <v>33</v>
      </c>
      <c r="C109" t="s">
        <v>23</v>
      </c>
      <c r="D109" t="str">
        <f t="shared" ca="1" si="2"/>
        <v>Rosemary Tea</v>
      </c>
      <c r="E109">
        <f>_xlfn.IFNA(VLOOKUP(F109,Bonus_Selection!B:G,6,0),"")</f>
        <v>2</v>
      </c>
      <c r="F109" t="s">
        <v>77</v>
      </c>
      <c r="G109">
        <v>37</v>
      </c>
      <c r="H109">
        <f ca="1">_xlfn.IFNA(VLOOKUP(D109,Cooking!B:F,5,0),"")</f>
        <v>900</v>
      </c>
      <c r="I109">
        <f t="shared" ca="1" si="3"/>
        <v>15</v>
      </c>
      <c r="J109">
        <f ca="1">_xlfn.IFNA(VLOOKUP(D109,Cooking!B:E,4,0),"")</f>
        <v>20</v>
      </c>
    </row>
    <row r="110" spans="1:10" x14ac:dyDescent="0.25">
      <c r="A110">
        <v>109</v>
      </c>
      <c r="B110">
        <v>33</v>
      </c>
      <c r="C110" t="s">
        <v>23</v>
      </c>
      <c r="D110" t="str">
        <f t="shared" ca="1" si="2"/>
        <v>Rosemary Tea</v>
      </c>
      <c r="E110">
        <f>_xlfn.IFNA(VLOOKUP(F110,Bonus_Selection!B:G,6,0),"")</f>
        <v>3</v>
      </c>
      <c r="F110" t="s">
        <v>76</v>
      </c>
      <c r="G110">
        <v>13</v>
      </c>
      <c r="H110">
        <f ca="1">_xlfn.IFNA(VLOOKUP(D110,Cooking!B:F,5,0),"")</f>
        <v>900</v>
      </c>
      <c r="I110">
        <f t="shared" ca="1" si="3"/>
        <v>15</v>
      </c>
      <c r="J110">
        <f ca="1">_xlfn.IFNA(VLOOKUP(D110,Cooking!B:E,4,0),"")</f>
        <v>20</v>
      </c>
    </row>
    <row r="111" spans="1:10" x14ac:dyDescent="0.25">
      <c r="A111">
        <v>110</v>
      </c>
      <c r="B111">
        <v>33</v>
      </c>
      <c r="C111" t="s">
        <v>23</v>
      </c>
      <c r="D111" t="str">
        <f t="shared" ca="1" si="2"/>
        <v>Rosemary Tea</v>
      </c>
      <c r="E111">
        <f>_xlfn.IFNA(VLOOKUP(F111,Bonus_Selection!B:G,6,0),"")</f>
        <v>4</v>
      </c>
      <c r="F111" t="s">
        <v>75</v>
      </c>
      <c r="G111">
        <v>13</v>
      </c>
      <c r="H111">
        <f ca="1">_xlfn.IFNA(VLOOKUP(D111,Cooking!B:F,5,0),"")</f>
        <v>900</v>
      </c>
      <c r="I111">
        <f t="shared" ca="1" si="3"/>
        <v>15</v>
      </c>
      <c r="J111">
        <f ca="1">_xlfn.IFNA(VLOOKUP(D111,Cooking!B:E,4,0),"")</f>
        <v>20</v>
      </c>
    </row>
    <row r="112" spans="1:10" x14ac:dyDescent="0.25">
      <c r="A112">
        <v>111</v>
      </c>
      <c r="B112">
        <v>34</v>
      </c>
      <c r="C112" t="s">
        <v>23</v>
      </c>
      <c r="D112" t="str">
        <f t="shared" ca="1" si="2"/>
        <v>Shank Stew</v>
      </c>
      <c r="E112">
        <f>_xlfn.IFNA(VLOOKUP(F112,Bonus_Selection!B:G,6,0),"")</f>
        <v>5</v>
      </c>
      <c r="F112" t="s">
        <v>73</v>
      </c>
      <c r="G112" t="s">
        <v>201</v>
      </c>
      <c r="H112">
        <f ca="1">_xlfn.IFNA(VLOOKUP(D112,Cooking!B:F,5,0),"")</f>
        <v>1500</v>
      </c>
      <c r="I112">
        <f t="shared" ca="1" si="3"/>
        <v>25</v>
      </c>
      <c r="J112">
        <f ca="1">_xlfn.IFNA(VLOOKUP(D112,Cooking!B:E,4,0),"")</f>
        <v>20</v>
      </c>
    </row>
    <row r="113" spans="1:10" x14ac:dyDescent="0.25">
      <c r="A113">
        <v>112</v>
      </c>
      <c r="B113">
        <v>34</v>
      </c>
      <c r="C113" t="s">
        <v>23</v>
      </c>
      <c r="D113" t="str">
        <f t="shared" ca="1" si="2"/>
        <v>Shank Stew</v>
      </c>
      <c r="E113">
        <f>_xlfn.IFNA(VLOOKUP(F113,Bonus_Selection!B:G,6,0),"")</f>
        <v>6</v>
      </c>
      <c r="F113" t="s">
        <v>74</v>
      </c>
      <c r="G113">
        <v>40</v>
      </c>
      <c r="H113">
        <f ca="1">_xlfn.IFNA(VLOOKUP(D113,Cooking!B:F,5,0),"")</f>
        <v>1500</v>
      </c>
      <c r="I113">
        <f t="shared" ca="1" si="3"/>
        <v>25</v>
      </c>
      <c r="J113">
        <f ca="1">_xlfn.IFNA(VLOOKUP(D113,Cooking!B:E,4,0),"")</f>
        <v>20</v>
      </c>
    </row>
    <row r="114" spans="1:10" x14ac:dyDescent="0.25">
      <c r="A114">
        <v>113</v>
      </c>
      <c r="B114">
        <v>34</v>
      </c>
      <c r="C114" t="s">
        <v>23</v>
      </c>
      <c r="D114" t="str">
        <f t="shared" ca="1" si="2"/>
        <v>Shank Stew</v>
      </c>
      <c r="E114">
        <f>_xlfn.IFNA(VLOOKUP(F114,Bonus_Selection!B:G,6,0),"")</f>
        <v>8</v>
      </c>
      <c r="F114" t="s">
        <v>95</v>
      </c>
      <c r="G114">
        <v>9</v>
      </c>
      <c r="H114">
        <f ca="1">_xlfn.IFNA(VLOOKUP(D114,Cooking!B:F,5,0),"")</f>
        <v>1500</v>
      </c>
      <c r="I114">
        <f t="shared" ca="1" si="3"/>
        <v>25</v>
      </c>
      <c r="J114">
        <f ca="1">_xlfn.IFNA(VLOOKUP(D114,Cooking!B:E,4,0),"")</f>
        <v>20</v>
      </c>
    </row>
    <row r="115" spans="1:10" x14ac:dyDescent="0.25">
      <c r="A115">
        <v>114</v>
      </c>
      <c r="B115">
        <v>34</v>
      </c>
      <c r="C115" t="s">
        <v>23</v>
      </c>
      <c r="D115" t="str">
        <f t="shared" ca="1" si="2"/>
        <v>Shank Stew</v>
      </c>
      <c r="E115">
        <f>_xlfn.IFNA(VLOOKUP(F115,Bonus_Selection!B:G,6,0),"")</f>
        <v>9</v>
      </c>
      <c r="F115" t="s">
        <v>96</v>
      </c>
      <c r="G115">
        <v>36</v>
      </c>
      <c r="H115">
        <f ca="1">_xlfn.IFNA(VLOOKUP(D115,Cooking!B:F,5,0),"")</f>
        <v>1500</v>
      </c>
      <c r="I115">
        <f t="shared" ca="1" si="3"/>
        <v>25</v>
      </c>
      <c r="J115">
        <f ca="1">_xlfn.IFNA(VLOOKUP(D115,Cooking!B:E,4,0),"")</f>
        <v>20</v>
      </c>
    </row>
    <row r="116" spans="1:10" x14ac:dyDescent="0.25">
      <c r="A116">
        <v>115</v>
      </c>
      <c r="B116">
        <v>35</v>
      </c>
      <c r="C116" t="s">
        <v>23</v>
      </c>
      <c r="D116" t="str">
        <f t="shared" ca="1" si="2"/>
        <v>Spiced Grilled Meat Chunks</v>
      </c>
      <c r="E116">
        <f>_xlfn.IFNA(VLOOKUP(F116,Bonus_Selection!B:G,6,0),"")</f>
        <v>5</v>
      </c>
      <c r="F116" t="s">
        <v>73</v>
      </c>
      <c r="G116" t="s">
        <v>198</v>
      </c>
      <c r="H116">
        <f ca="1">_xlfn.IFNA(VLOOKUP(D116,Cooking!B:F,5,0),"")</f>
        <v>1500</v>
      </c>
      <c r="I116">
        <f t="shared" ca="1" si="3"/>
        <v>25</v>
      </c>
      <c r="J116">
        <f ca="1">_xlfn.IFNA(VLOOKUP(D116,Cooking!B:E,4,0),"")</f>
        <v>20</v>
      </c>
    </row>
    <row r="117" spans="1:10" x14ac:dyDescent="0.25">
      <c r="A117">
        <v>116</v>
      </c>
      <c r="B117">
        <v>35</v>
      </c>
      <c r="C117" t="s">
        <v>23</v>
      </c>
      <c r="D117" t="str">
        <f t="shared" ca="1" si="2"/>
        <v>Spiced Grilled Meat Chunks</v>
      </c>
      <c r="E117">
        <f>_xlfn.IFNA(VLOOKUP(F117,Bonus_Selection!B:G,6,0),"")</f>
        <v>6</v>
      </c>
      <c r="F117" t="s">
        <v>74</v>
      </c>
      <c r="G117">
        <v>48</v>
      </c>
      <c r="H117">
        <f ca="1">_xlfn.IFNA(VLOOKUP(D117,Cooking!B:F,5,0),"")</f>
        <v>1500</v>
      </c>
      <c r="I117">
        <f t="shared" ca="1" si="3"/>
        <v>25</v>
      </c>
      <c r="J117">
        <f ca="1">_xlfn.IFNA(VLOOKUP(D117,Cooking!B:E,4,0),"")</f>
        <v>20</v>
      </c>
    </row>
    <row r="118" spans="1:10" x14ac:dyDescent="0.25">
      <c r="A118">
        <v>117</v>
      </c>
      <c r="B118">
        <v>35</v>
      </c>
      <c r="C118" t="s">
        <v>23</v>
      </c>
      <c r="D118" t="str">
        <f t="shared" ca="1" si="2"/>
        <v>Spiced Grilled Meat Chunks</v>
      </c>
      <c r="E118">
        <f>_xlfn.IFNA(VLOOKUP(F118,Bonus_Selection!B:G,6,0),"")</f>
        <v>2</v>
      </c>
      <c r="F118" t="s">
        <v>77</v>
      </c>
      <c r="G118">
        <v>17</v>
      </c>
      <c r="H118">
        <f ca="1">_xlfn.IFNA(VLOOKUP(D118,Cooking!B:F,5,0),"")</f>
        <v>1500</v>
      </c>
      <c r="I118">
        <f t="shared" ca="1" si="3"/>
        <v>25</v>
      </c>
      <c r="J118">
        <f ca="1">_xlfn.IFNA(VLOOKUP(D118,Cooking!B:E,4,0),"")</f>
        <v>20</v>
      </c>
    </row>
    <row r="119" spans="1:10" x14ac:dyDescent="0.25">
      <c r="A119">
        <v>118</v>
      </c>
      <c r="B119">
        <v>36</v>
      </c>
      <c r="C119" t="s">
        <v>23</v>
      </c>
      <c r="D119" t="str">
        <f t="shared" ca="1" si="2"/>
        <v>Springtime Stew</v>
      </c>
      <c r="E119">
        <f>_xlfn.IFNA(VLOOKUP(F119,Bonus_Selection!B:G,6,0),"")</f>
        <v>1</v>
      </c>
      <c r="F119" t="s">
        <v>53</v>
      </c>
      <c r="G119" t="s">
        <v>203</v>
      </c>
      <c r="H119">
        <f ca="1">_xlfn.IFNA(VLOOKUP(D119,Cooking!B:F,5,0),"")</f>
        <v>1500</v>
      </c>
      <c r="I119">
        <f t="shared" ca="1" si="3"/>
        <v>25</v>
      </c>
      <c r="J119">
        <f ca="1">_xlfn.IFNA(VLOOKUP(D119,Cooking!B:E,4,0),"")</f>
        <v>20</v>
      </c>
    </row>
    <row r="120" spans="1:10" x14ac:dyDescent="0.25">
      <c r="A120">
        <v>119</v>
      </c>
      <c r="B120">
        <v>36</v>
      </c>
      <c r="C120" t="s">
        <v>23</v>
      </c>
      <c r="D120" t="str">
        <f t="shared" ca="1" si="2"/>
        <v>Springtime Stew</v>
      </c>
      <c r="E120">
        <f>_xlfn.IFNA(VLOOKUP(F120,Bonus_Selection!B:G,6,0),"")</f>
        <v>2</v>
      </c>
      <c r="F120" t="s">
        <v>77</v>
      </c>
      <c r="G120">
        <v>34</v>
      </c>
      <c r="H120">
        <f ca="1">_xlfn.IFNA(VLOOKUP(D120,Cooking!B:F,5,0),"")</f>
        <v>1500</v>
      </c>
      <c r="I120">
        <f t="shared" ca="1" si="3"/>
        <v>25</v>
      </c>
      <c r="J120">
        <f ca="1">_xlfn.IFNA(VLOOKUP(D120,Cooking!B:E,4,0),"")</f>
        <v>20</v>
      </c>
    </row>
    <row r="121" spans="1:10" x14ac:dyDescent="0.25">
      <c r="A121">
        <v>120</v>
      </c>
      <c r="B121">
        <v>37</v>
      </c>
      <c r="C121" t="s">
        <v>23</v>
      </c>
      <c r="D121" t="str">
        <f t="shared" ca="1" si="2"/>
        <v>Strawberry Syrup</v>
      </c>
      <c r="E121">
        <f>_xlfn.IFNA(VLOOKUP(F121,Bonus_Selection!B:G,6,0),"")</f>
        <v>6</v>
      </c>
      <c r="F121" t="s">
        <v>74</v>
      </c>
      <c r="G121">
        <v>36</v>
      </c>
      <c r="H121">
        <f ca="1">_xlfn.IFNA(VLOOKUP(D121,Cooking!B:F,5,0),"")</f>
        <v>1200</v>
      </c>
      <c r="I121">
        <f t="shared" ca="1" si="3"/>
        <v>20</v>
      </c>
      <c r="J121">
        <f ca="1">_xlfn.IFNA(VLOOKUP(D121,Cooking!B:E,4,0),"")</f>
        <v>50</v>
      </c>
    </row>
    <row r="122" spans="1:10" x14ac:dyDescent="0.25">
      <c r="A122">
        <v>121</v>
      </c>
      <c r="B122">
        <v>37</v>
      </c>
      <c r="C122" t="s">
        <v>23</v>
      </c>
      <c r="D122" t="str">
        <f t="shared" ca="1" si="2"/>
        <v>Strawberry Syrup</v>
      </c>
      <c r="E122">
        <f>_xlfn.IFNA(VLOOKUP(F122,Bonus_Selection!B:G,6,0),"")</f>
        <v>2</v>
      </c>
      <c r="F122" t="s">
        <v>77</v>
      </c>
      <c r="G122">
        <v>24</v>
      </c>
      <c r="H122">
        <f ca="1">_xlfn.IFNA(VLOOKUP(D122,Cooking!B:F,5,0),"")</f>
        <v>1200</v>
      </c>
      <c r="I122">
        <f t="shared" ca="1" si="3"/>
        <v>20</v>
      </c>
      <c r="J122">
        <f ca="1">_xlfn.IFNA(VLOOKUP(D122,Cooking!B:E,4,0),"")</f>
        <v>50</v>
      </c>
    </row>
    <row r="123" spans="1:10" x14ac:dyDescent="0.25">
      <c r="A123">
        <v>122</v>
      </c>
      <c r="B123">
        <v>37</v>
      </c>
      <c r="C123" t="s">
        <v>23</v>
      </c>
      <c r="D123" t="str">
        <f t="shared" ca="1" si="2"/>
        <v>Strawberry Syrup</v>
      </c>
      <c r="E123">
        <f>_xlfn.IFNA(VLOOKUP(F123,Bonus_Selection!B:G,6,0),"")</f>
        <v>3</v>
      </c>
      <c r="F123" t="s">
        <v>76</v>
      </c>
      <c r="G123">
        <v>24</v>
      </c>
      <c r="H123">
        <f ca="1">_xlfn.IFNA(VLOOKUP(D123,Cooking!B:F,5,0),"")</f>
        <v>1200</v>
      </c>
      <c r="I123">
        <f t="shared" ca="1" si="3"/>
        <v>20</v>
      </c>
      <c r="J123">
        <f ca="1">_xlfn.IFNA(VLOOKUP(D123,Cooking!B:E,4,0),"")</f>
        <v>50</v>
      </c>
    </row>
    <row r="124" spans="1:10" x14ac:dyDescent="0.25">
      <c r="A124">
        <v>123</v>
      </c>
      <c r="B124">
        <v>37</v>
      </c>
      <c r="C124" t="s">
        <v>23</v>
      </c>
      <c r="D124" t="str">
        <f t="shared" ca="1" si="2"/>
        <v>Strawberry Syrup</v>
      </c>
      <c r="E124">
        <f>_xlfn.IFNA(VLOOKUP(F124,Bonus_Selection!B:G,6,0),"")</f>
        <v>7</v>
      </c>
      <c r="F124" t="s">
        <v>84</v>
      </c>
      <c r="G124">
        <v>24</v>
      </c>
      <c r="H124">
        <f ca="1">_xlfn.IFNA(VLOOKUP(D124,Cooking!B:F,5,0),"")</f>
        <v>1200</v>
      </c>
      <c r="I124">
        <f t="shared" ca="1" si="3"/>
        <v>20</v>
      </c>
      <c r="J124">
        <f ca="1">_xlfn.IFNA(VLOOKUP(D124,Cooking!B:E,4,0),"")</f>
        <v>50</v>
      </c>
    </row>
    <row r="125" spans="1:10" x14ac:dyDescent="0.25">
      <c r="A125">
        <v>124</v>
      </c>
      <c r="B125">
        <v>38</v>
      </c>
      <c r="C125" t="s">
        <v>23</v>
      </c>
      <c r="D125" t="str">
        <f t="shared" ca="1" si="2"/>
        <v>Sweet Porridge</v>
      </c>
      <c r="E125">
        <f>_xlfn.IFNA(VLOOKUP(F125,Bonus_Selection!B:G,6,0),"")</f>
        <v>5</v>
      </c>
      <c r="F125" t="s">
        <v>73</v>
      </c>
      <c r="G125" t="s">
        <v>201</v>
      </c>
      <c r="H125">
        <f ca="1">_xlfn.IFNA(VLOOKUP(D125,Cooking!B:F,5,0),"")</f>
        <v>1500</v>
      </c>
      <c r="I125">
        <f t="shared" ca="1" si="3"/>
        <v>25</v>
      </c>
      <c r="J125">
        <f ca="1">_xlfn.IFNA(VLOOKUP(D125,Cooking!B:E,4,0),"")</f>
        <v>20</v>
      </c>
    </row>
    <row r="126" spans="1:10" x14ac:dyDescent="0.25">
      <c r="A126">
        <v>125</v>
      </c>
      <c r="B126">
        <v>38</v>
      </c>
      <c r="C126" t="s">
        <v>23</v>
      </c>
      <c r="D126" t="str">
        <f t="shared" ca="1" si="2"/>
        <v>Sweet Porridge</v>
      </c>
      <c r="E126">
        <f>_xlfn.IFNA(VLOOKUP(F126,Bonus_Selection!B:G,6,0),"")</f>
        <v>6</v>
      </c>
      <c r="F126" t="s">
        <v>74</v>
      </c>
      <c r="G126">
        <v>54</v>
      </c>
      <c r="H126">
        <f ca="1">_xlfn.IFNA(VLOOKUP(D126,Cooking!B:F,5,0),"")</f>
        <v>1500</v>
      </c>
      <c r="I126">
        <f t="shared" ca="1" si="3"/>
        <v>25</v>
      </c>
      <c r="J126">
        <f ca="1">_xlfn.IFNA(VLOOKUP(D126,Cooking!B:E,4,0),"")</f>
        <v>20</v>
      </c>
    </row>
    <row r="127" spans="1:10" x14ac:dyDescent="0.25">
      <c r="A127">
        <v>126</v>
      </c>
      <c r="B127">
        <v>38</v>
      </c>
      <c r="C127" t="s">
        <v>23</v>
      </c>
      <c r="D127" t="str">
        <f t="shared" ca="1" si="2"/>
        <v>Sweet Porridge</v>
      </c>
      <c r="E127">
        <f>_xlfn.IFNA(VLOOKUP(F127,Bonus_Selection!B:G,6,0),"")</f>
        <v>8</v>
      </c>
      <c r="F127" t="s">
        <v>95</v>
      </c>
      <c r="G127">
        <v>13</v>
      </c>
      <c r="H127">
        <f ca="1">_xlfn.IFNA(VLOOKUP(D127,Cooking!B:F,5,0),"")</f>
        <v>1500</v>
      </c>
      <c r="I127">
        <f t="shared" ca="1" si="3"/>
        <v>25</v>
      </c>
      <c r="J127">
        <f ca="1">_xlfn.IFNA(VLOOKUP(D127,Cooking!B:E,4,0),"")</f>
        <v>20</v>
      </c>
    </row>
    <row r="128" spans="1:10" x14ac:dyDescent="0.25">
      <c r="A128">
        <v>127</v>
      </c>
      <c r="B128">
        <v>38</v>
      </c>
      <c r="C128" t="s">
        <v>23</v>
      </c>
      <c r="D128" t="str">
        <f t="shared" ca="1" si="2"/>
        <v>Sweet Porridge</v>
      </c>
      <c r="E128">
        <f>_xlfn.IFNA(VLOOKUP(F128,Bonus_Selection!B:G,6,0),"")</f>
        <v>9</v>
      </c>
      <c r="F128" t="s">
        <v>96</v>
      </c>
      <c r="G128">
        <v>52</v>
      </c>
      <c r="H128">
        <f ca="1">_xlfn.IFNA(VLOOKUP(D128,Cooking!B:F,5,0),"")</f>
        <v>1500</v>
      </c>
      <c r="I128">
        <f t="shared" ca="1" si="3"/>
        <v>25</v>
      </c>
      <c r="J128">
        <f ca="1">_xlfn.IFNA(VLOOKUP(D128,Cooking!B:E,4,0),"")</f>
        <v>20</v>
      </c>
    </row>
    <row r="129" spans="1:10" x14ac:dyDescent="0.25">
      <c r="A129">
        <v>128</v>
      </c>
      <c r="B129">
        <v>39</v>
      </c>
      <c r="C129" t="s">
        <v>23</v>
      </c>
      <c r="D129" t="str">
        <f t="shared" ca="1" si="2"/>
        <v>Vegetable Stew</v>
      </c>
      <c r="E129">
        <f>_xlfn.IFNA(VLOOKUP(F129,Bonus_Selection!B:G,6,0),"")</f>
        <v>1</v>
      </c>
      <c r="F129" t="s">
        <v>53</v>
      </c>
      <c r="G129" t="s">
        <v>204</v>
      </c>
      <c r="H129">
        <f ca="1">_xlfn.IFNA(VLOOKUP(D129,Cooking!B:F,5,0),"")</f>
        <v>1500</v>
      </c>
      <c r="I129">
        <f t="shared" ca="1" si="3"/>
        <v>25</v>
      </c>
      <c r="J129">
        <f ca="1">_xlfn.IFNA(VLOOKUP(D129,Cooking!B:E,4,0),"")</f>
        <v>20</v>
      </c>
    </row>
    <row r="130" spans="1:10" x14ac:dyDescent="0.25">
      <c r="A130">
        <v>129</v>
      </c>
      <c r="B130">
        <v>39</v>
      </c>
      <c r="C130" t="s">
        <v>23</v>
      </c>
      <c r="D130" t="str">
        <f t="shared" ca="1" si="2"/>
        <v>Vegetable Stew</v>
      </c>
      <c r="E130">
        <f>_xlfn.IFNA(VLOOKUP(F130,Bonus_Selection!B:G,6,0),"")</f>
        <v>2</v>
      </c>
      <c r="F130" t="s">
        <v>77</v>
      </c>
      <c r="G130">
        <v>38</v>
      </c>
      <c r="H130">
        <f ca="1">_xlfn.IFNA(VLOOKUP(D130,Cooking!B:F,5,0),"")</f>
        <v>1500</v>
      </c>
      <c r="I130">
        <f t="shared" ca="1" si="3"/>
        <v>25</v>
      </c>
      <c r="J130">
        <f ca="1">_xlfn.IFNA(VLOOKUP(D130,Cooking!B:E,4,0),"")</f>
        <v>20</v>
      </c>
    </row>
    <row r="131" spans="1:10" x14ac:dyDescent="0.25">
      <c r="A131">
        <v>130</v>
      </c>
      <c r="B131">
        <v>1</v>
      </c>
      <c r="C131" t="s">
        <v>157</v>
      </c>
      <c r="D131" t="str">
        <f t="shared" ref="D131:D191" ca="1" si="4">_xlfn.IFNA(VLOOKUP(B131,INDIRECT(C131&amp;"!A:B"),2,0),"")</f>
        <v>Farmers Rye Bread</v>
      </c>
      <c r="E131">
        <f>_xlfn.IFNA(VLOOKUP(F131,Bonus_Selection!B:G,6,0),"")</f>
        <v>5</v>
      </c>
      <c r="F131" t="s">
        <v>73</v>
      </c>
      <c r="G131" t="s">
        <v>201</v>
      </c>
      <c r="H131">
        <f ca="1">_xlfn.IFNA(VLOOKUP(D131,INDIRECT(C131&amp;"!B:F"),5,0),"")</f>
        <v>1200</v>
      </c>
      <c r="I131">
        <f t="shared" ref="I131:I194" ca="1" si="5">H131/60</f>
        <v>20</v>
      </c>
      <c r="J131">
        <f ca="1">_xlfn.IFNA(VLOOKUP(D131,INDIRECT(C131&amp;"!B:E"),4,0),"")</f>
        <v>20</v>
      </c>
    </row>
    <row r="132" spans="1:10" x14ac:dyDescent="0.25">
      <c r="A132">
        <v>131</v>
      </c>
      <c r="B132">
        <v>1</v>
      </c>
      <c r="C132" t="s">
        <v>157</v>
      </c>
      <c r="D132" t="str">
        <f t="shared" ca="1" si="4"/>
        <v>Farmers Rye Bread</v>
      </c>
      <c r="E132">
        <f>_xlfn.IFNA(VLOOKUP(F132,Bonus_Selection!B:G,6,0),"")</f>
        <v>6</v>
      </c>
      <c r="F132" t="s">
        <v>74</v>
      </c>
      <c r="G132">
        <v>16</v>
      </c>
      <c r="H132">
        <f t="shared" ref="H132:H191" ca="1" si="6">_xlfn.IFNA(VLOOKUP(D132,INDIRECT(C132&amp;"!B:F"),5,0),"")</f>
        <v>1200</v>
      </c>
      <c r="I132">
        <f t="shared" ca="1" si="5"/>
        <v>20</v>
      </c>
      <c r="J132">
        <f t="shared" ref="J132:J191" ca="1" si="7">_xlfn.IFNA(VLOOKUP(D132,INDIRECT(C132&amp;"!B:E"),4,0),"")</f>
        <v>20</v>
      </c>
    </row>
    <row r="133" spans="1:10" x14ac:dyDescent="0.25">
      <c r="A133">
        <v>132</v>
      </c>
      <c r="B133">
        <v>1</v>
      </c>
      <c r="C133" t="s">
        <v>157</v>
      </c>
      <c r="D133" t="str">
        <f t="shared" ca="1" si="4"/>
        <v>Farmers Rye Bread</v>
      </c>
      <c r="E133">
        <f>_xlfn.IFNA(VLOOKUP(F133,Bonus_Selection!B:G,6,0),"")</f>
        <v>9</v>
      </c>
      <c r="F133" t="s">
        <v>96</v>
      </c>
      <c r="G133">
        <v>5</v>
      </c>
      <c r="H133">
        <f t="shared" ca="1" si="6"/>
        <v>1200</v>
      </c>
      <c r="I133">
        <f t="shared" ca="1" si="5"/>
        <v>20</v>
      </c>
      <c r="J133">
        <f t="shared" ca="1" si="7"/>
        <v>20</v>
      </c>
    </row>
    <row r="134" spans="1:10" x14ac:dyDescent="0.25">
      <c r="A134">
        <v>133</v>
      </c>
      <c r="B134">
        <v>1</v>
      </c>
      <c r="C134" t="s">
        <v>157</v>
      </c>
      <c r="D134" t="str">
        <f t="shared" ca="1" si="4"/>
        <v>Farmers Rye Bread</v>
      </c>
      <c r="E134">
        <f>_xlfn.IFNA(VLOOKUP(F134,Bonus_Selection!B:G,6,0),"")</f>
        <v>10</v>
      </c>
      <c r="F134" t="s">
        <v>161</v>
      </c>
      <c r="G134">
        <v>18</v>
      </c>
      <c r="H134">
        <f t="shared" ca="1" si="6"/>
        <v>1200</v>
      </c>
      <c r="I134">
        <f t="shared" ca="1" si="5"/>
        <v>20</v>
      </c>
      <c r="J134">
        <f t="shared" ca="1" si="7"/>
        <v>20</v>
      </c>
    </row>
    <row r="135" spans="1:10" x14ac:dyDescent="0.25">
      <c r="A135">
        <v>134</v>
      </c>
      <c r="B135">
        <v>2</v>
      </c>
      <c r="C135" t="s">
        <v>157</v>
      </c>
      <c r="D135" t="str">
        <f t="shared" ca="1" si="4"/>
        <v>Oats and Rye Bread</v>
      </c>
      <c r="E135">
        <f>_xlfn.IFNA(VLOOKUP(F135,Bonus_Selection!B:G,6,0),"")</f>
        <v>5</v>
      </c>
      <c r="F135" t="s">
        <v>73</v>
      </c>
      <c r="G135" t="s">
        <v>201</v>
      </c>
      <c r="H135">
        <f t="shared" ca="1" si="6"/>
        <v>1200</v>
      </c>
      <c r="I135">
        <f t="shared" ca="1" si="5"/>
        <v>20</v>
      </c>
      <c r="J135">
        <f t="shared" ca="1" si="7"/>
        <v>20</v>
      </c>
    </row>
    <row r="136" spans="1:10" x14ac:dyDescent="0.25">
      <c r="A136">
        <v>135</v>
      </c>
      <c r="B136">
        <v>2</v>
      </c>
      <c r="C136" t="s">
        <v>157</v>
      </c>
      <c r="D136" t="str">
        <f t="shared" ca="1" si="4"/>
        <v>Oats and Rye Bread</v>
      </c>
      <c r="E136">
        <f>_xlfn.IFNA(VLOOKUP(F136,Bonus_Selection!B:G,6,0),"")</f>
        <v>6</v>
      </c>
      <c r="F136" t="s">
        <v>74</v>
      </c>
      <c r="G136">
        <v>22</v>
      </c>
      <c r="H136">
        <f t="shared" ca="1" si="6"/>
        <v>1200</v>
      </c>
      <c r="I136">
        <f t="shared" ca="1" si="5"/>
        <v>20</v>
      </c>
      <c r="J136">
        <f t="shared" ca="1" si="7"/>
        <v>20</v>
      </c>
    </row>
    <row r="137" spans="1:10" x14ac:dyDescent="0.25">
      <c r="A137">
        <v>136</v>
      </c>
      <c r="B137">
        <v>2</v>
      </c>
      <c r="C137" t="s">
        <v>157</v>
      </c>
      <c r="D137" t="str">
        <f t="shared" ca="1" si="4"/>
        <v>Oats and Rye Bread</v>
      </c>
      <c r="E137">
        <f>_xlfn.IFNA(VLOOKUP(F137,Bonus_Selection!B:G,6,0),"")</f>
        <v>9</v>
      </c>
      <c r="F137" t="s">
        <v>96</v>
      </c>
      <c r="G137">
        <v>7</v>
      </c>
      <c r="H137">
        <f t="shared" ca="1" si="6"/>
        <v>1200</v>
      </c>
      <c r="I137">
        <f t="shared" ca="1" si="5"/>
        <v>20</v>
      </c>
      <c r="J137">
        <f t="shared" ca="1" si="7"/>
        <v>20</v>
      </c>
    </row>
    <row r="138" spans="1:10" x14ac:dyDescent="0.25">
      <c r="A138">
        <v>137</v>
      </c>
      <c r="B138">
        <v>2</v>
      </c>
      <c r="C138" t="s">
        <v>157</v>
      </c>
      <c r="D138" t="str">
        <f t="shared" ca="1" si="4"/>
        <v>Oats and Rye Bread</v>
      </c>
      <c r="E138">
        <f>_xlfn.IFNA(VLOOKUP(F138,Bonus_Selection!B:G,6,0),"")</f>
        <v>10</v>
      </c>
      <c r="F138" t="s">
        <v>161</v>
      </c>
      <c r="G138">
        <v>29</v>
      </c>
      <c r="H138">
        <f t="shared" ca="1" si="6"/>
        <v>1200</v>
      </c>
      <c r="I138">
        <f t="shared" ca="1" si="5"/>
        <v>20</v>
      </c>
      <c r="J138">
        <f t="shared" ca="1" si="7"/>
        <v>20</v>
      </c>
    </row>
    <row r="139" spans="1:10" x14ac:dyDescent="0.25">
      <c r="A139">
        <v>138</v>
      </c>
      <c r="B139">
        <v>3</v>
      </c>
      <c r="C139" t="s">
        <v>157</v>
      </c>
      <c r="D139" t="str">
        <f t="shared" ca="1" si="4"/>
        <v>Plain Barley Bread</v>
      </c>
      <c r="E139">
        <f>_xlfn.IFNA(VLOOKUP(F139,Bonus_Selection!B:G,6,0),"")</f>
        <v>5</v>
      </c>
      <c r="F139" t="s">
        <v>73</v>
      </c>
      <c r="G139" t="s">
        <v>199</v>
      </c>
      <c r="H139">
        <f t="shared" ca="1" si="6"/>
        <v>1200</v>
      </c>
      <c r="I139">
        <f t="shared" ca="1" si="5"/>
        <v>20</v>
      </c>
      <c r="J139">
        <f t="shared" ca="1" si="7"/>
        <v>20</v>
      </c>
    </row>
    <row r="140" spans="1:10" x14ac:dyDescent="0.25">
      <c r="A140">
        <v>139</v>
      </c>
      <c r="B140">
        <v>3</v>
      </c>
      <c r="C140" t="s">
        <v>157</v>
      </c>
      <c r="D140" t="str">
        <f t="shared" ca="1" si="4"/>
        <v>Plain Barley Bread</v>
      </c>
      <c r="E140">
        <f>_xlfn.IFNA(VLOOKUP(F140,Bonus_Selection!B:G,6,0),"")</f>
        <v>6</v>
      </c>
      <c r="F140" t="s">
        <v>74</v>
      </c>
      <c r="G140">
        <v>31</v>
      </c>
      <c r="H140">
        <f t="shared" ca="1" si="6"/>
        <v>1200</v>
      </c>
      <c r="I140">
        <f t="shared" ca="1" si="5"/>
        <v>20</v>
      </c>
      <c r="J140">
        <f t="shared" ca="1" si="7"/>
        <v>20</v>
      </c>
    </row>
    <row r="141" spans="1:10" x14ac:dyDescent="0.25">
      <c r="A141">
        <v>140</v>
      </c>
      <c r="B141">
        <v>3</v>
      </c>
      <c r="C141" t="s">
        <v>157</v>
      </c>
      <c r="D141" t="str">
        <f t="shared" ca="1" si="4"/>
        <v>Plain Barley Bread</v>
      </c>
      <c r="E141">
        <f>_xlfn.IFNA(VLOOKUP(F141,Bonus_Selection!B:G,6,0),"")</f>
        <v>9</v>
      </c>
      <c r="F141" t="s">
        <v>96</v>
      </c>
      <c r="G141">
        <v>11</v>
      </c>
      <c r="H141">
        <f t="shared" ca="1" si="6"/>
        <v>1200</v>
      </c>
      <c r="I141">
        <f t="shared" ca="1" si="5"/>
        <v>20</v>
      </c>
      <c r="J141">
        <f t="shared" ca="1" si="7"/>
        <v>20</v>
      </c>
    </row>
    <row r="142" spans="1:10" x14ac:dyDescent="0.25">
      <c r="A142">
        <v>141</v>
      </c>
      <c r="B142">
        <v>3</v>
      </c>
      <c r="C142" t="s">
        <v>157</v>
      </c>
      <c r="D142" t="str">
        <f t="shared" ca="1" si="4"/>
        <v>Plain Barley Bread</v>
      </c>
      <c r="E142">
        <f>_xlfn.IFNA(VLOOKUP(F142,Bonus_Selection!B:G,6,0),"")</f>
        <v>10</v>
      </c>
      <c r="F142" t="s">
        <v>161</v>
      </c>
      <c r="G142">
        <v>43</v>
      </c>
      <c r="H142">
        <f t="shared" ca="1" si="6"/>
        <v>1200</v>
      </c>
      <c r="I142">
        <f t="shared" ca="1" si="5"/>
        <v>20</v>
      </c>
      <c r="J142">
        <f t="shared" ca="1" si="7"/>
        <v>20</v>
      </c>
    </row>
    <row r="143" spans="1:10" x14ac:dyDescent="0.25">
      <c r="A143">
        <v>142</v>
      </c>
      <c r="B143">
        <v>4</v>
      </c>
      <c r="C143" t="s">
        <v>157</v>
      </c>
      <c r="D143" t="str">
        <f t="shared" ca="1" si="4"/>
        <v>Plain Malt Bread</v>
      </c>
      <c r="E143">
        <f>_xlfn.IFNA(VLOOKUP(F143,Bonus_Selection!B:G,6,0),"")</f>
        <v>5</v>
      </c>
      <c r="F143" t="s">
        <v>73</v>
      </c>
      <c r="G143" t="s">
        <v>199</v>
      </c>
      <c r="H143">
        <f t="shared" ca="1" si="6"/>
        <v>1200</v>
      </c>
      <c r="I143">
        <f t="shared" ca="1" si="5"/>
        <v>20</v>
      </c>
      <c r="J143">
        <f t="shared" ca="1" si="7"/>
        <v>20</v>
      </c>
    </row>
    <row r="144" spans="1:10" x14ac:dyDescent="0.25">
      <c r="A144">
        <v>143</v>
      </c>
      <c r="B144">
        <v>4</v>
      </c>
      <c r="C144" t="s">
        <v>157</v>
      </c>
      <c r="D144" t="str">
        <f t="shared" ca="1" si="4"/>
        <v>Plain Malt Bread</v>
      </c>
      <c r="E144">
        <f>_xlfn.IFNA(VLOOKUP(F144,Bonus_Selection!B:G,6,0),"")</f>
        <v>6</v>
      </c>
      <c r="F144" t="s">
        <v>74</v>
      </c>
      <c r="G144">
        <v>35</v>
      </c>
      <c r="H144">
        <f t="shared" ca="1" si="6"/>
        <v>1200</v>
      </c>
      <c r="I144">
        <f t="shared" ca="1" si="5"/>
        <v>20</v>
      </c>
      <c r="J144">
        <f t="shared" ca="1" si="7"/>
        <v>20</v>
      </c>
    </row>
    <row r="145" spans="1:10" x14ac:dyDescent="0.25">
      <c r="A145">
        <v>144</v>
      </c>
      <c r="B145">
        <v>4</v>
      </c>
      <c r="C145" t="s">
        <v>157</v>
      </c>
      <c r="D145" t="str">
        <f t="shared" ca="1" si="4"/>
        <v>Plain Malt Bread</v>
      </c>
      <c r="E145">
        <f>_xlfn.IFNA(VLOOKUP(F145,Bonus_Selection!B:G,6,0),"")</f>
        <v>9</v>
      </c>
      <c r="F145" t="s">
        <v>96</v>
      </c>
      <c r="G145">
        <v>13</v>
      </c>
      <c r="H145">
        <f t="shared" ca="1" si="6"/>
        <v>1200</v>
      </c>
      <c r="I145">
        <f t="shared" ca="1" si="5"/>
        <v>20</v>
      </c>
      <c r="J145">
        <f t="shared" ca="1" si="7"/>
        <v>20</v>
      </c>
    </row>
    <row r="146" spans="1:10" x14ac:dyDescent="0.25">
      <c r="A146">
        <v>145</v>
      </c>
      <c r="B146">
        <v>4</v>
      </c>
      <c r="C146" t="s">
        <v>157</v>
      </c>
      <c r="D146" t="str">
        <f t="shared" ca="1" si="4"/>
        <v>Plain Malt Bread</v>
      </c>
      <c r="E146">
        <f>_xlfn.IFNA(VLOOKUP(F146,Bonus_Selection!B:G,6,0),"")</f>
        <v>10</v>
      </c>
      <c r="F146" t="s">
        <v>161</v>
      </c>
      <c r="G146">
        <v>50</v>
      </c>
      <c r="H146">
        <f t="shared" ca="1" si="6"/>
        <v>1200</v>
      </c>
      <c r="I146">
        <f t="shared" ca="1" si="5"/>
        <v>20</v>
      </c>
      <c r="J146">
        <f t="shared" ca="1" si="7"/>
        <v>20</v>
      </c>
    </row>
    <row r="147" spans="1:10" x14ac:dyDescent="0.25">
      <c r="A147">
        <v>146</v>
      </c>
      <c r="B147">
        <v>5</v>
      </c>
      <c r="C147" t="s">
        <v>157</v>
      </c>
      <c r="D147" t="str">
        <f t="shared" ca="1" si="4"/>
        <v>Plain Oat Bread</v>
      </c>
      <c r="E147">
        <f>_xlfn.IFNA(VLOOKUP(F147,Bonus_Selection!B:G,6,0),"")</f>
        <v>5</v>
      </c>
      <c r="F147" t="s">
        <v>73</v>
      </c>
      <c r="G147" t="s">
        <v>201</v>
      </c>
      <c r="H147">
        <f t="shared" ca="1" si="6"/>
        <v>1200</v>
      </c>
      <c r="I147">
        <f t="shared" ca="1" si="5"/>
        <v>20</v>
      </c>
      <c r="J147">
        <f t="shared" ca="1" si="7"/>
        <v>20</v>
      </c>
    </row>
    <row r="148" spans="1:10" x14ac:dyDescent="0.25">
      <c r="A148">
        <v>147</v>
      </c>
      <c r="B148">
        <v>5</v>
      </c>
      <c r="C148" t="s">
        <v>157</v>
      </c>
      <c r="D148" t="str">
        <f t="shared" ca="1" si="4"/>
        <v>Plain Oat Bread</v>
      </c>
      <c r="E148">
        <f>_xlfn.IFNA(VLOOKUP(F148,Bonus_Selection!B:G,6,0),"")</f>
        <v>6</v>
      </c>
      <c r="F148" t="s">
        <v>74</v>
      </c>
      <c r="G148">
        <v>19</v>
      </c>
      <c r="H148">
        <f t="shared" ca="1" si="6"/>
        <v>1200</v>
      </c>
      <c r="I148">
        <f t="shared" ca="1" si="5"/>
        <v>20</v>
      </c>
      <c r="J148">
        <f t="shared" ca="1" si="7"/>
        <v>20</v>
      </c>
    </row>
    <row r="149" spans="1:10" x14ac:dyDescent="0.25">
      <c r="A149">
        <v>148</v>
      </c>
      <c r="B149">
        <v>5</v>
      </c>
      <c r="C149" t="s">
        <v>157</v>
      </c>
      <c r="D149" t="str">
        <f t="shared" ca="1" si="4"/>
        <v>Plain Oat Bread</v>
      </c>
      <c r="E149">
        <f>_xlfn.IFNA(VLOOKUP(F149,Bonus_Selection!B:G,6,0),"")</f>
        <v>9</v>
      </c>
      <c r="F149" t="s">
        <v>96</v>
      </c>
      <c r="G149">
        <v>6</v>
      </c>
      <c r="H149">
        <f t="shared" ca="1" si="6"/>
        <v>1200</v>
      </c>
      <c r="I149">
        <f t="shared" ca="1" si="5"/>
        <v>20</v>
      </c>
      <c r="J149">
        <f t="shared" ca="1" si="7"/>
        <v>20</v>
      </c>
    </row>
    <row r="150" spans="1:10" x14ac:dyDescent="0.25">
      <c r="A150">
        <v>149</v>
      </c>
      <c r="B150">
        <v>5</v>
      </c>
      <c r="C150" t="s">
        <v>157</v>
      </c>
      <c r="D150" t="str">
        <f t="shared" ca="1" si="4"/>
        <v>Plain Oat Bread</v>
      </c>
      <c r="E150">
        <f>_xlfn.IFNA(VLOOKUP(F150,Bonus_Selection!B:G,6,0),"")</f>
        <v>10</v>
      </c>
      <c r="F150" t="s">
        <v>161</v>
      </c>
      <c r="G150">
        <v>23</v>
      </c>
      <c r="H150">
        <f t="shared" ca="1" si="6"/>
        <v>1200</v>
      </c>
      <c r="I150">
        <f t="shared" ca="1" si="5"/>
        <v>20</v>
      </c>
      <c r="J150">
        <f t="shared" ca="1" si="7"/>
        <v>20</v>
      </c>
    </row>
    <row r="151" spans="1:10" x14ac:dyDescent="0.25">
      <c r="A151">
        <v>150</v>
      </c>
      <c r="B151">
        <v>6</v>
      </c>
      <c r="C151" t="s">
        <v>157</v>
      </c>
      <c r="D151" t="str">
        <f t="shared" ca="1" si="4"/>
        <v>Plain Rye Bread</v>
      </c>
      <c r="E151">
        <f>_xlfn.IFNA(VLOOKUP(F151,Bonus_Selection!B:G,6,0),"")</f>
        <v>5</v>
      </c>
      <c r="F151" t="s">
        <v>73</v>
      </c>
      <c r="G151" t="s">
        <v>201</v>
      </c>
      <c r="H151">
        <f t="shared" ca="1" si="6"/>
        <v>1200</v>
      </c>
      <c r="I151">
        <f t="shared" ca="1" si="5"/>
        <v>20</v>
      </c>
      <c r="J151">
        <f t="shared" ca="1" si="7"/>
        <v>20</v>
      </c>
    </row>
    <row r="152" spans="1:10" x14ac:dyDescent="0.25">
      <c r="A152">
        <v>151</v>
      </c>
      <c r="B152">
        <v>6</v>
      </c>
      <c r="C152" t="s">
        <v>157</v>
      </c>
      <c r="D152" t="str">
        <f t="shared" ca="1" si="4"/>
        <v>Plain Rye Bread</v>
      </c>
      <c r="E152">
        <f>_xlfn.IFNA(VLOOKUP(F152,Bonus_Selection!B:G,6,0),"")</f>
        <v>6</v>
      </c>
      <c r="F152" t="s">
        <v>74</v>
      </c>
      <c r="G152">
        <v>15</v>
      </c>
      <c r="H152">
        <f t="shared" ca="1" si="6"/>
        <v>1200</v>
      </c>
      <c r="I152">
        <f t="shared" ca="1" si="5"/>
        <v>20</v>
      </c>
      <c r="J152">
        <f t="shared" ca="1" si="7"/>
        <v>20</v>
      </c>
    </row>
    <row r="153" spans="1:10" x14ac:dyDescent="0.25">
      <c r="A153">
        <v>152</v>
      </c>
      <c r="B153">
        <v>6</v>
      </c>
      <c r="C153" t="s">
        <v>157</v>
      </c>
      <c r="D153" t="str">
        <f t="shared" ca="1" si="4"/>
        <v>Plain Rye Bread</v>
      </c>
      <c r="E153">
        <f>_xlfn.IFNA(VLOOKUP(F153,Bonus_Selection!B:G,6,0),"")</f>
        <v>9</v>
      </c>
      <c r="F153" t="s">
        <v>96</v>
      </c>
      <c r="G153">
        <v>4</v>
      </c>
      <c r="H153">
        <f t="shared" ca="1" si="6"/>
        <v>1200</v>
      </c>
      <c r="I153">
        <f t="shared" ca="1" si="5"/>
        <v>20</v>
      </c>
      <c r="J153">
        <f t="shared" ca="1" si="7"/>
        <v>20</v>
      </c>
    </row>
    <row r="154" spans="1:10" x14ac:dyDescent="0.25">
      <c r="A154">
        <v>153</v>
      </c>
      <c r="B154">
        <v>6</v>
      </c>
      <c r="C154" t="s">
        <v>157</v>
      </c>
      <c r="D154" t="str">
        <f t="shared" ca="1" si="4"/>
        <v>Plain Rye Bread</v>
      </c>
      <c r="E154">
        <f>_xlfn.IFNA(VLOOKUP(F154,Bonus_Selection!B:G,6,0),"")</f>
        <v>10</v>
      </c>
      <c r="F154" t="s">
        <v>161</v>
      </c>
      <c r="G154">
        <v>17</v>
      </c>
      <c r="H154">
        <f t="shared" ca="1" si="6"/>
        <v>1200</v>
      </c>
      <c r="I154">
        <f t="shared" ca="1" si="5"/>
        <v>20</v>
      </c>
      <c r="J154">
        <f t="shared" ca="1" si="7"/>
        <v>20</v>
      </c>
    </row>
    <row r="155" spans="1:10" x14ac:dyDescent="0.25">
      <c r="A155">
        <v>154</v>
      </c>
      <c r="B155">
        <v>7</v>
      </c>
      <c r="C155" t="s">
        <v>157</v>
      </c>
      <c r="D155" t="str">
        <f t="shared" ca="1" si="4"/>
        <v>Plain Wheat Bread</v>
      </c>
      <c r="E155">
        <f>_xlfn.IFNA(VLOOKUP(F155,Bonus_Selection!B:G,6,0),"")</f>
        <v>5</v>
      </c>
      <c r="F155" t="s">
        <v>73</v>
      </c>
      <c r="G155" t="s">
        <v>201</v>
      </c>
      <c r="H155">
        <f t="shared" ca="1" si="6"/>
        <v>1200</v>
      </c>
      <c r="I155">
        <f t="shared" ca="1" si="5"/>
        <v>20</v>
      </c>
      <c r="J155">
        <f t="shared" ca="1" si="7"/>
        <v>20</v>
      </c>
    </row>
    <row r="156" spans="1:10" x14ac:dyDescent="0.25">
      <c r="A156">
        <v>155</v>
      </c>
      <c r="B156">
        <v>7</v>
      </c>
      <c r="C156" t="s">
        <v>157</v>
      </c>
      <c r="D156" t="str">
        <f t="shared" ca="1" si="4"/>
        <v>Plain Wheat Bread</v>
      </c>
      <c r="E156">
        <f>_xlfn.IFNA(VLOOKUP(F156,Bonus_Selection!B:G,6,0),"")</f>
        <v>6</v>
      </c>
      <c r="F156" t="s">
        <v>74</v>
      </c>
      <c r="G156">
        <v>26</v>
      </c>
      <c r="H156">
        <f t="shared" ca="1" si="6"/>
        <v>1200</v>
      </c>
      <c r="I156">
        <f t="shared" ca="1" si="5"/>
        <v>20</v>
      </c>
      <c r="J156">
        <f t="shared" ca="1" si="7"/>
        <v>20</v>
      </c>
    </row>
    <row r="157" spans="1:10" x14ac:dyDescent="0.25">
      <c r="A157">
        <v>156</v>
      </c>
      <c r="B157">
        <v>7</v>
      </c>
      <c r="C157" t="s">
        <v>157</v>
      </c>
      <c r="D157" t="str">
        <f t="shared" ca="1" si="4"/>
        <v>Plain Wheat Bread</v>
      </c>
      <c r="E157">
        <f>_xlfn.IFNA(VLOOKUP(F157,Bonus_Selection!B:G,6,0),"")</f>
        <v>9</v>
      </c>
      <c r="F157" t="s">
        <v>96</v>
      </c>
      <c r="G157">
        <v>9</v>
      </c>
      <c r="H157">
        <f t="shared" ca="1" si="6"/>
        <v>1200</v>
      </c>
      <c r="I157">
        <f t="shared" ca="1" si="5"/>
        <v>20</v>
      </c>
      <c r="J157">
        <f t="shared" ca="1" si="7"/>
        <v>20</v>
      </c>
    </row>
    <row r="158" spans="1:10" x14ac:dyDescent="0.25">
      <c r="A158">
        <v>157</v>
      </c>
      <c r="B158">
        <v>7</v>
      </c>
      <c r="C158" t="s">
        <v>157</v>
      </c>
      <c r="D158" t="str">
        <f t="shared" ca="1" si="4"/>
        <v>Plain Wheat Bread</v>
      </c>
      <c r="E158">
        <f>_xlfn.IFNA(VLOOKUP(F158,Bonus_Selection!B:G,6,0),"")</f>
        <v>10</v>
      </c>
      <c r="F158" t="s">
        <v>161</v>
      </c>
      <c r="G158">
        <v>35</v>
      </c>
      <c r="H158">
        <f t="shared" ca="1" si="6"/>
        <v>1200</v>
      </c>
      <c r="I158">
        <f t="shared" ca="1" si="5"/>
        <v>20</v>
      </c>
      <c r="J158">
        <f t="shared" ca="1" si="7"/>
        <v>20</v>
      </c>
    </row>
    <row r="159" spans="1:10" x14ac:dyDescent="0.25">
      <c r="A159">
        <v>158</v>
      </c>
      <c r="B159">
        <v>8</v>
      </c>
      <c r="C159" t="s">
        <v>157</v>
      </c>
      <c r="D159" t="str">
        <f t="shared" ca="1" si="4"/>
        <v>Rye and Grapes Bread</v>
      </c>
      <c r="E159">
        <f>_xlfn.IFNA(VLOOKUP(F159,Bonus_Selection!B:G,6,0),"")</f>
        <v>5</v>
      </c>
      <c r="F159" t="s">
        <v>73</v>
      </c>
      <c r="G159" t="s">
        <v>201</v>
      </c>
      <c r="H159">
        <f t="shared" ca="1" si="6"/>
        <v>1200</v>
      </c>
      <c r="I159">
        <f t="shared" ca="1" si="5"/>
        <v>20</v>
      </c>
      <c r="J159">
        <f t="shared" ca="1" si="7"/>
        <v>20</v>
      </c>
    </row>
    <row r="160" spans="1:10" x14ac:dyDescent="0.25">
      <c r="A160">
        <v>159</v>
      </c>
      <c r="B160">
        <v>8</v>
      </c>
      <c r="C160" t="s">
        <v>157</v>
      </c>
      <c r="D160" t="str">
        <f t="shared" ca="1" si="4"/>
        <v>Rye and Grapes Bread</v>
      </c>
      <c r="E160">
        <f>_xlfn.IFNA(VLOOKUP(F160,Bonus_Selection!B:G,6,0),"")</f>
        <v>6</v>
      </c>
      <c r="F160" t="s">
        <v>74</v>
      </c>
      <c r="G160">
        <v>17</v>
      </c>
      <c r="H160">
        <f t="shared" ca="1" si="6"/>
        <v>1200</v>
      </c>
      <c r="I160">
        <f t="shared" ca="1" si="5"/>
        <v>20</v>
      </c>
      <c r="J160">
        <f t="shared" ca="1" si="7"/>
        <v>20</v>
      </c>
    </row>
    <row r="161" spans="1:10" x14ac:dyDescent="0.25">
      <c r="A161">
        <v>160</v>
      </c>
      <c r="B161">
        <v>8</v>
      </c>
      <c r="C161" t="s">
        <v>157</v>
      </c>
      <c r="D161" t="str">
        <f t="shared" ca="1" si="4"/>
        <v>Rye and Grapes Bread</v>
      </c>
      <c r="E161">
        <f>_xlfn.IFNA(VLOOKUP(F161,Bonus_Selection!B:G,6,0),"")</f>
        <v>9</v>
      </c>
      <c r="F161" t="s">
        <v>96</v>
      </c>
      <c r="G161">
        <v>5</v>
      </c>
      <c r="H161">
        <f t="shared" ca="1" si="6"/>
        <v>1200</v>
      </c>
      <c r="I161">
        <f t="shared" ca="1" si="5"/>
        <v>20</v>
      </c>
      <c r="J161">
        <f t="shared" ca="1" si="7"/>
        <v>20</v>
      </c>
    </row>
    <row r="162" spans="1:10" x14ac:dyDescent="0.25">
      <c r="A162">
        <v>161</v>
      </c>
      <c r="B162">
        <v>8</v>
      </c>
      <c r="C162" t="s">
        <v>157</v>
      </c>
      <c r="D162" t="str">
        <f t="shared" ca="1" si="4"/>
        <v>Rye and Grapes Bread</v>
      </c>
      <c r="E162">
        <f>_xlfn.IFNA(VLOOKUP(F162,Bonus_Selection!B:G,6,0),"")</f>
        <v>10</v>
      </c>
      <c r="F162" t="s">
        <v>161</v>
      </c>
      <c r="G162">
        <v>20</v>
      </c>
      <c r="H162">
        <f t="shared" ca="1" si="6"/>
        <v>1200</v>
      </c>
      <c r="I162">
        <f t="shared" ca="1" si="5"/>
        <v>20</v>
      </c>
      <c r="J162">
        <f t="shared" ca="1" si="7"/>
        <v>20</v>
      </c>
    </row>
    <row r="163" spans="1:10" x14ac:dyDescent="0.25">
      <c r="A163">
        <v>162</v>
      </c>
      <c r="B163">
        <v>9</v>
      </c>
      <c r="C163" t="s">
        <v>157</v>
      </c>
      <c r="D163" t="str">
        <f t="shared" ca="1" si="4"/>
        <v>Sweet and Dessert</v>
      </c>
      <c r="E163">
        <f>_xlfn.IFNA(VLOOKUP(F163,Bonus_Selection!B:G,6,0),"")</f>
        <v>5</v>
      </c>
      <c r="F163" t="s">
        <v>73</v>
      </c>
      <c r="G163" t="s">
        <v>201</v>
      </c>
      <c r="H163">
        <f t="shared" ca="1" si="6"/>
        <v>1200</v>
      </c>
      <c r="I163">
        <f t="shared" ca="1" si="5"/>
        <v>20</v>
      </c>
      <c r="J163">
        <f t="shared" ca="1" si="7"/>
        <v>20</v>
      </c>
    </row>
    <row r="164" spans="1:10" x14ac:dyDescent="0.25">
      <c r="A164">
        <v>163</v>
      </c>
      <c r="B164">
        <v>9</v>
      </c>
      <c r="C164" t="s">
        <v>157</v>
      </c>
      <c r="D164" t="str">
        <f t="shared" ca="1" si="4"/>
        <v>Sweet and Dessert</v>
      </c>
      <c r="E164">
        <f>_xlfn.IFNA(VLOOKUP(F164,Bonus_Selection!B:G,6,0),"")</f>
        <v>6</v>
      </c>
      <c r="F164" t="s">
        <v>74</v>
      </c>
      <c r="G164">
        <v>47</v>
      </c>
      <c r="H164">
        <f t="shared" ca="1" si="6"/>
        <v>1200</v>
      </c>
      <c r="I164">
        <f t="shared" ca="1" si="5"/>
        <v>20</v>
      </c>
      <c r="J164">
        <f t="shared" ca="1" si="7"/>
        <v>20</v>
      </c>
    </row>
    <row r="165" spans="1:10" x14ac:dyDescent="0.25">
      <c r="A165">
        <v>164</v>
      </c>
      <c r="B165">
        <v>9</v>
      </c>
      <c r="C165" t="s">
        <v>157</v>
      </c>
      <c r="D165" t="str">
        <f t="shared" ca="1" si="4"/>
        <v>Sweet and Dessert</v>
      </c>
      <c r="E165">
        <f>_xlfn.IFNA(VLOOKUP(F165,Bonus_Selection!B:G,6,0),"")</f>
        <v>8</v>
      </c>
      <c r="F165" t="s">
        <v>95</v>
      </c>
      <c r="G165">
        <v>16</v>
      </c>
      <c r="H165">
        <f t="shared" ca="1" si="6"/>
        <v>1200</v>
      </c>
      <c r="I165">
        <f t="shared" ca="1" si="5"/>
        <v>20</v>
      </c>
      <c r="J165">
        <f t="shared" ca="1" si="7"/>
        <v>20</v>
      </c>
    </row>
    <row r="166" spans="1:10" x14ac:dyDescent="0.25">
      <c r="A166">
        <v>165</v>
      </c>
      <c r="B166">
        <v>9</v>
      </c>
      <c r="C166" t="s">
        <v>157</v>
      </c>
      <c r="D166" t="str">
        <f t="shared" ca="1" si="4"/>
        <v>Sweet and Dessert</v>
      </c>
      <c r="E166">
        <f>_xlfn.IFNA(VLOOKUP(F166,Bonus_Selection!B:G,6,0),"")</f>
        <v>10</v>
      </c>
      <c r="F166" t="s">
        <v>161</v>
      </c>
      <c r="G166">
        <v>11</v>
      </c>
      <c r="H166">
        <f t="shared" ca="1" si="6"/>
        <v>1200</v>
      </c>
      <c r="I166">
        <f t="shared" ca="1" si="5"/>
        <v>20</v>
      </c>
      <c r="J166">
        <f t="shared" ca="1" si="7"/>
        <v>20</v>
      </c>
    </row>
    <row r="167" spans="1:10" x14ac:dyDescent="0.25">
      <c r="A167">
        <v>166</v>
      </c>
      <c r="B167">
        <v>10</v>
      </c>
      <c r="C167" t="s">
        <v>157</v>
      </c>
      <c r="D167" t="str">
        <f t="shared" ca="1" si="4"/>
        <v>Sweet and Dessert</v>
      </c>
      <c r="E167">
        <f>_xlfn.IFNA(VLOOKUP(F167,Bonus_Selection!B:G,6,0),"")</f>
        <v>5</v>
      </c>
      <c r="F167" t="s">
        <v>73</v>
      </c>
      <c r="G167" t="s">
        <v>201</v>
      </c>
      <c r="H167">
        <f t="shared" ca="1" si="6"/>
        <v>1200</v>
      </c>
      <c r="I167">
        <f t="shared" ca="1" si="5"/>
        <v>20</v>
      </c>
      <c r="J167">
        <f t="shared" ca="1" si="7"/>
        <v>20</v>
      </c>
    </row>
    <row r="168" spans="1:10" x14ac:dyDescent="0.25">
      <c r="A168">
        <v>167</v>
      </c>
      <c r="B168">
        <v>10</v>
      </c>
      <c r="C168" t="s">
        <v>157</v>
      </c>
      <c r="D168" t="str">
        <f t="shared" ca="1" si="4"/>
        <v>Sweet and Dessert</v>
      </c>
      <c r="E168">
        <f>_xlfn.IFNA(VLOOKUP(F168,Bonus_Selection!B:G,6,0),"")</f>
        <v>6</v>
      </c>
      <c r="F168" t="s">
        <v>74</v>
      </c>
      <c r="G168">
        <v>54</v>
      </c>
      <c r="H168">
        <f t="shared" ca="1" si="6"/>
        <v>1200</v>
      </c>
      <c r="I168">
        <f t="shared" ca="1" si="5"/>
        <v>20</v>
      </c>
      <c r="J168">
        <f t="shared" ca="1" si="7"/>
        <v>20</v>
      </c>
    </row>
    <row r="169" spans="1:10" x14ac:dyDescent="0.25">
      <c r="A169">
        <v>168</v>
      </c>
      <c r="B169">
        <v>10</v>
      </c>
      <c r="C169" t="s">
        <v>157</v>
      </c>
      <c r="D169" t="str">
        <f t="shared" ca="1" si="4"/>
        <v>Sweet and Dessert</v>
      </c>
      <c r="E169">
        <f>_xlfn.IFNA(VLOOKUP(F169,Bonus_Selection!B:G,6,0),"")</f>
        <v>8</v>
      </c>
      <c r="F169" t="s">
        <v>95</v>
      </c>
      <c r="G169">
        <v>19</v>
      </c>
      <c r="H169">
        <f t="shared" ca="1" si="6"/>
        <v>1200</v>
      </c>
      <c r="I169">
        <f t="shared" ca="1" si="5"/>
        <v>20</v>
      </c>
      <c r="J169">
        <f t="shared" ca="1" si="7"/>
        <v>20</v>
      </c>
    </row>
    <row r="170" spans="1:10" x14ac:dyDescent="0.25">
      <c r="A170">
        <v>169</v>
      </c>
      <c r="B170">
        <v>10</v>
      </c>
      <c r="C170" t="s">
        <v>157</v>
      </c>
      <c r="D170" t="str">
        <f t="shared" ca="1" si="4"/>
        <v>Sweet and Dessert</v>
      </c>
      <c r="E170">
        <f>_xlfn.IFNA(VLOOKUP(F170,Bonus_Selection!B:G,6,0),"")</f>
        <v>10</v>
      </c>
      <c r="F170" t="s">
        <v>161</v>
      </c>
      <c r="G170">
        <v>13</v>
      </c>
      <c r="H170">
        <f t="shared" ca="1" si="6"/>
        <v>1200</v>
      </c>
      <c r="I170">
        <f t="shared" ca="1" si="5"/>
        <v>20</v>
      </c>
      <c r="J170">
        <f t="shared" ca="1" si="7"/>
        <v>20</v>
      </c>
    </row>
    <row r="171" spans="1:10" x14ac:dyDescent="0.25">
      <c r="A171">
        <v>169</v>
      </c>
      <c r="B171">
        <v>11</v>
      </c>
      <c r="C171" t="s">
        <v>157</v>
      </c>
      <c r="D171" t="str">
        <f t="shared" ca="1" si="4"/>
        <v>Sweet and Dessert</v>
      </c>
      <c r="E171">
        <f>_xlfn.IFNA(VLOOKUP(F171,Bonus_Selection!B:G,6,0),"")</f>
        <v>5</v>
      </c>
      <c r="F171" t="s">
        <v>73</v>
      </c>
      <c r="G171" t="s">
        <v>201</v>
      </c>
      <c r="H171">
        <f t="shared" ca="1" si="6"/>
        <v>1200</v>
      </c>
      <c r="I171">
        <f t="shared" ca="1" si="5"/>
        <v>20</v>
      </c>
      <c r="J171">
        <f t="shared" ca="1" si="7"/>
        <v>20</v>
      </c>
    </row>
    <row r="172" spans="1:10" x14ac:dyDescent="0.25">
      <c r="A172">
        <v>170</v>
      </c>
      <c r="B172">
        <v>11</v>
      </c>
      <c r="C172" t="s">
        <v>157</v>
      </c>
      <c r="D172" t="str">
        <f t="shared" ca="1" si="4"/>
        <v>Sweet and Dessert</v>
      </c>
      <c r="E172">
        <f>_xlfn.IFNA(VLOOKUP(F172,Bonus_Selection!B:G,6,0),"")</f>
        <v>6</v>
      </c>
      <c r="F172" t="s">
        <v>74</v>
      </c>
      <c r="G172">
        <v>61</v>
      </c>
      <c r="H172">
        <f t="shared" ca="1" si="6"/>
        <v>1200</v>
      </c>
      <c r="I172">
        <f t="shared" ca="1" si="5"/>
        <v>20</v>
      </c>
      <c r="J172">
        <f t="shared" ca="1" si="7"/>
        <v>20</v>
      </c>
    </row>
    <row r="173" spans="1:10" x14ac:dyDescent="0.25">
      <c r="A173">
        <v>171</v>
      </c>
      <c r="B173">
        <v>11</v>
      </c>
      <c r="C173" t="s">
        <v>157</v>
      </c>
      <c r="D173" t="str">
        <f t="shared" ca="1" si="4"/>
        <v>Sweet and Dessert</v>
      </c>
      <c r="E173">
        <f>_xlfn.IFNA(VLOOKUP(F173,Bonus_Selection!B:G,6,0),"")</f>
        <v>8</v>
      </c>
      <c r="F173" t="s">
        <v>95</v>
      </c>
      <c r="G173">
        <v>22</v>
      </c>
      <c r="H173">
        <f t="shared" ca="1" si="6"/>
        <v>1200</v>
      </c>
      <c r="I173">
        <f t="shared" ca="1" si="5"/>
        <v>20</v>
      </c>
      <c r="J173">
        <f t="shared" ca="1" si="7"/>
        <v>20</v>
      </c>
    </row>
    <row r="174" spans="1:10" x14ac:dyDescent="0.25">
      <c r="A174">
        <v>172</v>
      </c>
      <c r="B174">
        <v>11</v>
      </c>
      <c r="C174" t="s">
        <v>157</v>
      </c>
      <c r="D174" t="str">
        <f t="shared" ca="1" si="4"/>
        <v>Sweet and Dessert</v>
      </c>
      <c r="E174">
        <f>_xlfn.IFNA(VLOOKUP(F174,Bonus_Selection!B:G,6,0),"")</f>
        <v>10</v>
      </c>
      <c r="F174" t="s">
        <v>161</v>
      </c>
      <c r="G174">
        <v>15</v>
      </c>
      <c r="H174">
        <f t="shared" ca="1" si="6"/>
        <v>1200</v>
      </c>
      <c r="I174">
        <f t="shared" ca="1" si="5"/>
        <v>20</v>
      </c>
      <c r="J174">
        <f t="shared" ca="1" si="7"/>
        <v>20</v>
      </c>
    </row>
    <row r="175" spans="1:10" x14ac:dyDescent="0.25">
      <c r="A175">
        <v>173</v>
      </c>
      <c r="B175">
        <v>12</v>
      </c>
      <c r="C175" t="s">
        <v>157</v>
      </c>
      <c r="D175" t="str">
        <f t="shared" ca="1" si="4"/>
        <v>Sweet and Dessert</v>
      </c>
      <c r="E175">
        <f>_xlfn.IFNA(VLOOKUP(F175,Bonus_Selection!B:G,6,0),"")</f>
        <v>5</v>
      </c>
      <c r="F175" t="s">
        <v>73</v>
      </c>
      <c r="G175" t="s">
        <v>201</v>
      </c>
      <c r="H175">
        <f t="shared" ca="1" si="6"/>
        <v>1200</v>
      </c>
      <c r="I175">
        <f t="shared" ca="1" si="5"/>
        <v>20</v>
      </c>
      <c r="J175">
        <f t="shared" ca="1" si="7"/>
        <v>20</v>
      </c>
    </row>
    <row r="176" spans="1:10" x14ac:dyDescent="0.25">
      <c r="A176">
        <v>174</v>
      </c>
      <c r="B176">
        <v>12</v>
      </c>
      <c r="C176" t="s">
        <v>157</v>
      </c>
      <c r="D176" t="str">
        <f t="shared" ca="1" si="4"/>
        <v>Sweet and Dessert</v>
      </c>
      <c r="E176">
        <f>_xlfn.IFNA(VLOOKUP(F176,Bonus_Selection!B:G,6,0),"")</f>
        <v>6</v>
      </c>
      <c r="F176" t="s">
        <v>74</v>
      </c>
      <c r="G176">
        <v>68</v>
      </c>
      <c r="H176">
        <f t="shared" ca="1" si="6"/>
        <v>1200</v>
      </c>
      <c r="I176">
        <f t="shared" ca="1" si="5"/>
        <v>20</v>
      </c>
      <c r="J176">
        <f t="shared" ca="1" si="7"/>
        <v>20</v>
      </c>
    </row>
    <row r="177" spans="1:10" x14ac:dyDescent="0.25">
      <c r="A177">
        <v>175</v>
      </c>
      <c r="B177">
        <v>12</v>
      </c>
      <c r="C177" t="s">
        <v>157</v>
      </c>
      <c r="D177" t="str">
        <f t="shared" ca="1" si="4"/>
        <v>Sweet and Dessert</v>
      </c>
      <c r="E177">
        <f>_xlfn.IFNA(VLOOKUP(F177,Bonus_Selection!B:G,6,0),"")</f>
        <v>8</v>
      </c>
      <c r="F177" t="s">
        <v>95</v>
      </c>
      <c r="G177">
        <v>25</v>
      </c>
      <c r="H177">
        <f t="shared" ca="1" si="6"/>
        <v>1200</v>
      </c>
      <c r="I177">
        <f t="shared" ca="1" si="5"/>
        <v>20</v>
      </c>
      <c r="J177">
        <f t="shared" ca="1" si="7"/>
        <v>20</v>
      </c>
    </row>
    <row r="178" spans="1:10" x14ac:dyDescent="0.25">
      <c r="A178">
        <v>176</v>
      </c>
      <c r="B178">
        <v>12</v>
      </c>
      <c r="C178" t="s">
        <v>157</v>
      </c>
      <c r="D178" t="str">
        <f t="shared" ca="1" si="4"/>
        <v>Sweet and Dessert</v>
      </c>
      <c r="E178">
        <f>_xlfn.IFNA(VLOOKUP(F178,Bonus_Selection!B:G,6,0),"")</f>
        <v>10</v>
      </c>
      <c r="F178" t="s">
        <v>161</v>
      </c>
      <c r="G178">
        <v>17</v>
      </c>
      <c r="H178">
        <f t="shared" ca="1" si="6"/>
        <v>1200</v>
      </c>
      <c r="I178">
        <f t="shared" ca="1" si="5"/>
        <v>20</v>
      </c>
      <c r="J178">
        <f t="shared" ca="1" si="7"/>
        <v>20</v>
      </c>
    </row>
    <row r="179" spans="1:10" x14ac:dyDescent="0.25">
      <c r="A179">
        <v>177</v>
      </c>
      <c r="B179">
        <v>13</v>
      </c>
      <c r="C179" t="s">
        <v>157</v>
      </c>
      <c r="D179" t="str">
        <f t="shared" ca="1" si="4"/>
        <v>Trail Pie</v>
      </c>
      <c r="E179">
        <f>_xlfn.IFNA(VLOOKUP(F179,Bonus_Selection!B:G,6,0),"")</f>
        <v>5</v>
      </c>
      <c r="F179" t="s">
        <v>73</v>
      </c>
      <c r="G179" t="s">
        <v>201</v>
      </c>
      <c r="H179">
        <f t="shared" ca="1" si="6"/>
        <v>1200</v>
      </c>
      <c r="I179">
        <f t="shared" ca="1" si="5"/>
        <v>20</v>
      </c>
      <c r="J179">
        <f t="shared" ca="1" si="7"/>
        <v>20</v>
      </c>
    </row>
    <row r="180" spans="1:10" x14ac:dyDescent="0.25">
      <c r="A180">
        <v>178</v>
      </c>
      <c r="B180">
        <v>13</v>
      </c>
      <c r="C180" t="s">
        <v>157</v>
      </c>
      <c r="D180" t="str">
        <f t="shared" ca="1" si="4"/>
        <v>Trail Pie</v>
      </c>
      <c r="E180">
        <f>_xlfn.IFNA(VLOOKUP(F180,Bonus_Selection!B:G,6,0),"")</f>
        <v>6</v>
      </c>
      <c r="F180" t="s">
        <v>74</v>
      </c>
      <c r="G180">
        <v>23</v>
      </c>
      <c r="H180">
        <f t="shared" ca="1" si="6"/>
        <v>1200</v>
      </c>
      <c r="I180">
        <f t="shared" ca="1" si="5"/>
        <v>20</v>
      </c>
      <c r="J180">
        <f t="shared" ca="1" si="7"/>
        <v>20</v>
      </c>
    </row>
    <row r="181" spans="1:10" x14ac:dyDescent="0.25">
      <c r="A181">
        <v>179</v>
      </c>
      <c r="B181">
        <v>13</v>
      </c>
      <c r="C181" t="s">
        <v>157</v>
      </c>
      <c r="D181" t="str">
        <f t="shared" ca="1" si="4"/>
        <v>Trail Pie</v>
      </c>
      <c r="E181">
        <f>_xlfn.IFNA(VLOOKUP(F181,Bonus_Selection!B:G,6,0),"")</f>
        <v>8</v>
      </c>
      <c r="F181" t="s">
        <v>95</v>
      </c>
      <c r="G181">
        <v>30</v>
      </c>
      <c r="H181">
        <f t="shared" ca="1" si="6"/>
        <v>1200</v>
      </c>
      <c r="I181">
        <f t="shared" ca="1" si="5"/>
        <v>20</v>
      </c>
      <c r="J181">
        <f t="shared" ca="1" si="7"/>
        <v>20</v>
      </c>
    </row>
    <row r="182" spans="1:10" x14ac:dyDescent="0.25">
      <c r="A182">
        <v>180</v>
      </c>
      <c r="B182">
        <v>13</v>
      </c>
      <c r="C182" t="s">
        <v>157</v>
      </c>
      <c r="D182" t="str">
        <f t="shared" ca="1" si="4"/>
        <v>Trail Pie</v>
      </c>
      <c r="E182">
        <f>_xlfn.IFNA(VLOOKUP(F182,Bonus_Selection!B:G,6,0),"")</f>
        <v>9</v>
      </c>
      <c r="F182" t="s">
        <v>96</v>
      </c>
      <c r="G182">
        <v>8</v>
      </c>
      <c r="H182">
        <f t="shared" ca="1" si="6"/>
        <v>1200</v>
      </c>
      <c r="I182">
        <f t="shared" ca="1" si="5"/>
        <v>20</v>
      </c>
      <c r="J182">
        <f t="shared" ca="1" si="7"/>
        <v>20</v>
      </c>
    </row>
    <row r="183" spans="1:10" x14ac:dyDescent="0.25">
      <c r="A183">
        <v>181</v>
      </c>
      <c r="B183">
        <v>14</v>
      </c>
      <c r="C183" t="s">
        <v>157</v>
      </c>
      <c r="D183" t="str">
        <f t="shared" ca="1" si="4"/>
        <v>Wheat Raisin Bread</v>
      </c>
      <c r="E183">
        <f>_xlfn.IFNA(VLOOKUP(F183,Bonus_Selection!B:G,6,0),"")</f>
        <v>5</v>
      </c>
      <c r="F183" t="s">
        <v>73</v>
      </c>
      <c r="G183" t="s">
        <v>199</v>
      </c>
      <c r="H183">
        <f t="shared" ca="1" si="6"/>
        <v>1200</v>
      </c>
      <c r="I183">
        <f t="shared" ca="1" si="5"/>
        <v>20</v>
      </c>
      <c r="J183">
        <f t="shared" ca="1" si="7"/>
        <v>20</v>
      </c>
    </row>
    <row r="184" spans="1:10" x14ac:dyDescent="0.25">
      <c r="A184">
        <v>182</v>
      </c>
      <c r="B184">
        <v>14</v>
      </c>
      <c r="C184" t="s">
        <v>157</v>
      </c>
      <c r="D184" t="str">
        <f t="shared" ca="1" si="4"/>
        <v>Wheat Raisin Bread</v>
      </c>
      <c r="E184">
        <f>_xlfn.IFNA(VLOOKUP(F184,Bonus_Selection!B:G,6,0),"")</f>
        <v>6</v>
      </c>
      <c r="F184" t="s">
        <v>74</v>
      </c>
      <c r="G184">
        <v>32</v>
      </c>
      <c r="H184">
        <f t="shared" ca="1" si="6"/>
        <v>1200</v>
      </c>
      <c r="I184">
        <f t="shared" ca="1" si="5"/>
        <v>20</v>
      </c>
      <c r="J184">
        <f t="shared" ca="1" si="7"/>
        <v>20</v>
      </c>
    </row>
    <row r="185" spans="1:10" x14ac:dyDescent="0.25">
      <c r="A185">
        <v>183</v>
      </c>
      <c r="B185">
        <v>14</v>
      </c>
      <c r="C185" t="s">
        <v>157</v>
      </c>
      <c r="D185" t="str">
        <f t="shared" ca="1" si="4"/>
        <v>Wheat Raisin Bread</v>
      </c>
      <c r="E185">
        <f>_xlfn.IFNA(VLOOKUP(F185,Bonus_Selection!B:G,6,0),"")</f>
        <v>9</v>
      </c>
      <c r="F185" t="s">
        <v>96</v>
      </c>
      <c r="G185">
        <v>12</v>
      </c>
      <c r="H185">
        <f t="shared" ca="1" si="6"/>
        <v>1200</v>
      </c>
      <c r="I185">
        <f t="shared" ca="1" si="5"/>
        <v>20</v>
      </c>
      <c r="J185">
        <f t="shared" ca="1" si="7"/>
        <v>20</v>
      </c>
    </row>
    <row r="186" spans="1:10" x14ac:dyDescent="0.25">
      <c r="A186">
        <v>184</v>
      </c>
      <c r="B186">
        <v>14</v>
      </c>
      <c r="C186" t="s">
        <v>157</v>
      </c>
      <c r="D186" t="str">
        <f t="shared" ca="1" si="4"/>
        <v>Wheat Raisin Bread</v>
      </c>
      <c r="E186">
        <f>_xlfn.IFNA(VLOOKUP(F186,Bonus_Selection!B:G,6,0),"")</f>
        <v>10</v>
      </c>
      <c r="F186" t="s">
        <v>161</v>
      </c>
      <c r="G186">
        <v>46</v>
      </c>
      <c r="H186">
        <f t="shared" ca="1" si="6"/>
        <v>1200</v>
      </c>
      <c r="I186">
        <f t="shared" ca="1" si="5"/>
        <v>20</v>
      </c>
      <c r="J186">
        <f t="shared" ca="1" si="7"/>
        <v>20</v>
      </c>
    </row>
    <row r="187" spans="1:10" x14ac:dyDescent="0.25">
      <c r="A187">
        <v>185</v>
      </c>
      <c r="B187">
        <v>1</v>
      </c>
      <c r="C187" t="s">
        <v>181</v>
      </c>
      <c r="D187" t="str">
        <f t="shared" ca="1" si="4"/>
        <v>Autumn Heat</v>
      </c>
      <c r="E187">
        <f>_xlfn.IFNA(VLOOKUP(F187,Bonus_Selection!B:G,6,0),"")</f>
        <v>5</v>
      </c>
      <c r="F187" t="s">
        <v>73</v>
      </c>
      <c r="G187" t="s">
        <v>199</v>
      </c>
      <c r="H187">
        <f t="shared" ca="1" si="6"/>
        <v>900</v>
      </c>
      <c r="I187">
        <f t="shared" ca="1" si="5"/>
        <v>15</v>
      </c>
      <c r="J187">
        <f t="shared" ca="1" si="7"/>
        <v>20</v>
      </c>
    </row>
    <row r="188" spans="1:10" x14ac:dyDescent="0.25">
      <c r="A188">
        <v>186</v>
      </c>
      <c r="B188">
        <v>1</v>
      </c>
      <c r="C188" t="s">
        <v>181</v>
      </c>
      <c r="D188" t="str">
        <f t="shared" ca="1" si="4"/>
        <v>Autumn Heat</v>
      </c>
      <c r="E188">
        <f>_xlfn.IFNA(VLOOKUP(F188,Bonus_Selection!B:G,6,0),"")</f>
        <v>6</v>
      </c>
      <c r="F188" t="s">
        <v>74</v>
      </c>
      <c r="G188">
        <v>20</v>
      </c>
      <c r="H188">
        <f t="shared" ca="1" si="6"/>
        <v>900</v>
      </c>
      <c r="I188">
        <f t="shared" ca="1" si="5"/>
        <v>15</v>
      </c>
      <c r="J188">
        <f t="shared" ca="1" si="7"/>
        <v>20</v>
      </c>
    </row>
    <row r="189" spans="1:10" x14ac:dyDescent="0.25">
      <c r="A189">
        <v>187</v>
      </c>
      <c r="B189">
        <v>1</v>
      </c>
      <c r="C189" t="s">
        <v>181</v>
      </c>
      <c r="D189" t="str">
        <f t="shared" ca="1" si="4"/>
        <v>Autumn Heat</v>
      </c>
      <c r="E189">
        <f>_xlfn.IFNA(VLOOKUP(F189,Bonus_Selection!B:G,6,0),"")</f>
        <v>2</v>
      </c>
      <c r="F189" t="s">
        <v>77</v>
      </c>
      <c r="G189">
        <v>56</v>
      </c>
      <c r="H189">
        <f t="shared" ca="1" si="6"/>
        <v>900</v>
      </c>
      <c r="I189">
        <f t="shared" ca="1" si="5"/>
        <v>15</v>
      </c>
      <c r="J189">
        <f t="shared" ca="1" si="7"/>
        <v>20</v>
      </c>
    </row>
    <row r="190" spans="1:10" x14ac:dyDescent="0.25">
      <c r="A190">
        <v>188</v>
      </c>
      <c r="B190">
        <v>2</v>
      </c>
      <c r="C190" t="s">
        <v>181</v>
      </c>
      <c r="D190" t="str">
        <f t="shared" ca="1" si="4"/>
        <v>Blackberry Mead</v>
      </c>
      <c r="E190">
        <f>_xlfn.IFNA(VLOOKUP(F190,Bonus_Selection!B:G,6,0),"")</f>
        <v>1</v>
      </c>
      <c r="F190" t="s">
        <v>53</v>
      </c>
      <c r="G190" t="s">
        <v>197</v>
      </c>
      <c r="H190">
        <f t="shared" ca="1" si="6"/>
        <v>1200</v>
      </c>
      <c r="I190">
        <f t="shared" ca="1" si="5"/>
        <v>20</v>
      </c>
      <c r="J190">
        <f t="shared" ca="1" si="7"/>
        <v>20</v>
      </c>
    </row>
    <row r="191" spans="1:10" x14ac:dyDescent="0.25">
      <c r="A191">
        <v>189</v>
      </c>
      <c r="B191">
        <v>2</v>
      </c>
      <c r="C191" t="s">
        <v>181</v>
      </c>
      <c r="D191" t="str">
        <f t="shared" ca="1" si="4"/>
        <v>Blackberry Mead</v>
      </c>
      <c r="E191">
        <f>_xlfn.IFNA(VLOOKUP(F191,Bonus_Selection!B:G,6,0),"")</f>
        <v>6</v>
      </c>
      <c r="F191" t="s">
        <v>74</v>
      </c>
      <c r="G191">
        <v>32</v>
      </c>
      <c r="H191">
        <f t="shared" ca="1" si="6"/>
        <v>1200</v>
      </c>
      <c r="I191">
        <f t="shared" ca="1" si="5"/>
        <v>20</v>
      </c>
      <c r="J191">
        <f t="shared" ca="1" si="7"/>
        <v>20</v>
      </c>
    </row>
    <row r="192" spans="1:10" x14ac:dyDescent="0.25">
      <c r="A192">
        <v>190</v>
      </c>
      <c r="B192">
        <v>2</v>
      </c>
      <c r="C192" t="s">
        <v>181</v>
      </c>
      <c r="D192" t="str">
        <f t="shared" ref="D192:D255" ca="1" si="8">_xlfn.IFNA(VLOOKUP(B192,INDIRECT(C192&amp;"!A:B"),2,0),"")</f>
        <v>Blackberry Mead</v>
      </c>
      <c r="E192">
        <f>_xlfn.IFNA(VLOOKUP(F192,Bonus_Selection!B:G,6,0),"")</f>
        <v>2</v>
      </c>
      <c r="F192" t="s">
        <v>77</v>
      </c>
      <c r="G192">
        <v>32</v>
      </c>
      <c r="H192">
        <f t="shared" ref="H192:H255" ca="1" si="9">_xlfn.IFNA(VLOOKUP(D192,INDIRECT(C192&amp;"!B:F"),5,0),"")</f>
        <v>1200</v>
      </c>
      <c r="I192">
        <f t="shared" ca="1" si="5"/>
        <v>20</v>
      </c>
      <c r="J192">
        <f t="shared" ref="J192:J255" ca="1" si="10">_xlfn.IFNA(VLOOKUP(D192,INDIRECT(C192&amp;"!B:E"),4,0),"")</f>
        <v>20</v>
      </c>
    </row>
    <row r="193" spans="1:10" x14ac:dyDescent="0.25">
      <c r="A193">
        <v>191</v>
      </c>
      <c r="B193">
        <v>2</v>
      </c>
      <c r="C193" t="s">
        <v>181</v>
      </c>
      <c r="D193" t="str">
        <f t="shared" ca="1" si="8"/>
        <v>Blackberry Mead</v>
      </c>
      <c r="E193">
        <f>_xlfn.IFNA(VLOOKUP(F193,Bonus_Selection!B:G,6,0),"")</f>
        <v>3</v>
      </c>
      <c r="F193" t="s">
        <v>76</v>
      </c>
      <c r="G193">
        <v>64</v>
      </c>
      <c r="H193">
        <f t="shared" ca="1" si="9"/>
        <v>1200</v>
      </c>
      <c r="I193">
        <f t="shared" ca="1" si="5"/>
        <v>20</v>
      </c>
      <c r="J193">
        <f t="shared" ca="1" si="10"/>
        <v>20</v>
      </c>
    </row>
    <row r="194" spans="1:10" x14ac:dyDescent="0.25">
      <c r="A194">
        <v>192</v>
      </c>
      <c r="B194">
        <v>3</v>
      </c>
      <c r="C194" t="s">
        <v>181</v>
      </c>
      <c r="D194" t="str">
        <f t="shared" ca="1" si="8"/>
        <v>Blueberry Mead</v>
      </c>
      <c r="E194">
        <f>_xlfn.IFNA(VLOOKUP(F194,Bonus_Selection!B:G,6,0),"")</f>
        <v>1</v>
      </c>
      <c r="F194" t="s">
        <v>53</v>
      </c>
      <c r="G194" t="s">
        <v>198</v>
      </c>
      <c r="H194">
        <f t="shared" ca="1" si="9"/>
        <v>1200</v>
      </c>
      <c r="I194">
        <f t="shared" ca="1" si="5"/>
        <v>20</v>
      </c>
      <c r="J194">
        <f t="shared" ca="1" si="10"/>
        <v>20</v>
      </c>
    </row>
    <row r="195" spans="1:10" x14ac:dyDescent="0.25">
      <c r="A195">
        <v>193</v>
      </c>
      <c r="B195">
        <v>3</v>
      </c>
      <c r="C195" t="s">
        <v>181</v>
      </c>
      <c r="D195" t="str">
        <f t="shared" ca="1" si="8"/>
        <v>Blueberry Mead</v>
      </c>
      <c r="E195">
        <f>_xlfn.IFNA(VLOOKUP(F195,Bonus_Selection!B:G,6,0),"")</f>
        <v>6</v>
      </c>
      <c r="F195" t="s">
        <v>74</v>
      </c>
      <c r="G195">
        <v>21</v>
      </c>
      <c r="H195">
        <f t="shared" ca="1" si="9"/>
        <v>1200</v>
      </c>
      <c r="I195">
        <f t="shared" ref="I195:I258" ca="1" si="11">H195/60</f>
        <v>20</v>
      </c>
      <c r="J195">
        <f t="shared" ca="1" si="10"/>
        <v>20</v>
      </c>
    </row>
    <row r="196" spans="1:10" x14ac:dyDescent="0.25">
      <c r="A196">
        <v>194</v>
      </c>
      <c r="B196">
        <v>3</v>
      </c>
      <c r="C196" t="s">
        <v>181</v>
      </c>
      <c r="D196" t="str">
        <f t="shared" ca="1" si="8"/>
        <v>Blueberry Mead</v>
      </c>
      <c r="E196">
        <f>_xlfn.IFNA(VLOOKUP(F196,Bonus_Selection!B:G,6,0),"")</f>
        <v>2</v>
      </c>
      <c r="F196" t="s">
        <v>77</v>
      </c>
      <c r="G196">
        <v>21</v>
      </c>
      <c r="H196">
        <f t="shared" ca="1" si="9"/>
        <v>1200</v>
      </c>
      <c r="I196">
        <f t="shared" ca="1" si="11"/>
        <v>20</v>
      </c>
      <c r="J196">
        <f t="shared" ca="1" si="10"/>
        <v>20</v>
      </c>
    </row>
    <row r="197" spans="1:10" x14ac:dyDescent="0.25">
      <c r="A197">
        <v>195</v>
      </c>
      <c r="B197">
        <v>3</v>
      </c>
      <c r="C197" t="s">
        <v>181</v>
      </c>
      <c r="D197" t="str">
        <f t="shared" ca="1" si="8"/>
        <v>Blueberry Mead</v>
      </c>
      <c r="E197">
        <f>_xlfn.IFNA(VLOOKUP(F197,Bonus_Selection!B:G,6,0),"")</f>
        <v>3</v>
      </c>
      <c r="F197" t="s">
        <v>76</v>
      </c>
      <c r="G197">
        <v>42</v>
      </c>
      <c r="H197">
        <f t="shared" ca="1" si="9"/>
        <v>1200</v>
      </c>
      <c r="I197">
        <f t="shared" ca="1" si="11"/>
        <v>20</v>
      </c>
      <c r="J197">
        <f t="shared" ca="1" si="10"/>
        <v>20</v>
      </c>
    </row>
    <row r="198" spans="1:10" x14ac:dyDescent="0.25">
      <c r="A198">
        <v>196</v>
      </c>
      <c r="B198">
        <v>4</v>
      </c>
      <c r="C198" t="s">
        <v>181</v>
      </c>
      <c r="D198" t="str">
        <f t="shared" ca="1" si="8"/>
        <v>Bold Winter Stout</v>
      </c>
      <c r="E198">
        <f>_xlfn.IFNA(VLOOKUP(F198,Bonus_Selection!B:G,6,0),"")</f>
        <v>6</v>
      </c>
      <c r="F198" t="s">
        <v>74</v>
      </c>
      <c r="G198">
        <v>23</v>
      </c>
      <c r="H198">
        <f t="shared" ca="1" si="9"/>
        <v>1200</v>
      </c>
      <c r="I198">
        <f t="shared" ca="1" si="11"/>
        <v>20</v>
      </c>
      <c r="J198">
        <f t="shared" ca="1" si="10"/>
        <v>20</v>
      </c>
    </row>
    <row r="199" spans="1:10" x14ac:dyDescent="0.25">
      <c r="A199">
        <v>197</v>
      </c>
      <c r="B199">
        <v>4</v>
      </c>
      <c r="C199" t="s">
        <v>181</v>
      </c>
      <c r="D199" t="str">
        <f t="shared" ca="1" si="8"/>
        <v>Bold Winter Stout</v>
      </c>
      <c r="E199">
        <f>_xlfn.IFNA(VLOOKUP(F199,Bonus_Selection!B:G,6,0),"")</f>
        <v>2</v>
      </c>
      <c r="F199" t="s">
        <v>77</v>
      </c>
      <c r="G199">
        <v>66</v>
      </c>
      <c r="H199">
        <f t="shared" ca="1" si="9"/>
        <v>1200</v>
      </c>
      <c r="I199">
        <f t="shared" ca="1" si="11"/>
        <v>20</v>
      </c>
      <c r="J199">
        <f t="shared" ca="1" si="10"/>
        <v>20</v>
      </c>
    </row>
    <row r="200" spans="1:10" x14ac:dyDescent="0.25">
      <c r="A200">
        <v>198</v>
      </c>
      <c r="B200">
        <v>4</v>
      </c>
      <c r="C200" t="s">
        <v>181</v>
      </c>
      <c r="D200" t="str">
        <f t="shared" ca="1" si="8"/>
        <v>Bold Winter Stout</v>
      </c>
      <c r="E200">
        <f>_xlfn.IFNA(VLOOKUP(F200,Bonus_Selection!B:G,6,0),"")</f>
        <v>11</v>
      </c>
      <c r="F200" t="s">
        <v>190</v>
      </c>
      <c r="G200">
        <v>33</v>
      </c>
      <c r="H200">
        <f t="shared" ca="1" si="9"/>
        <v>1200</v>
      </c>
      <c r="I200">
        <f t="shared" ca="1" si="11"/>
        <v>20</v>
      </c>
      <c r="J200">
        <f t="shared" ca="1" si="10"/>
        <v>20</v>
      </c>
    </row>
    <row r="201" spans="1:10" x14ac:dyDescent="0.25">
      <c r="A201">
        <v>199</v>
      </c>
      <c r="B201">
        <v>4</v>
      </c>
      <c r="C201" t="s">
        <v>181</v>
      </c>
      <c r="D201" t="str">
        <f t="shared" ca="1" si="8"/>
        <v>Bold Winter Stout</v>
      </c>
      <c r="E201">
        <f>_xlfn.IFNA(VLOOKUP(F201,Bonus_Selection!B:G,6,0),"")</f>
        <v>7</v>
      </c>
      <c r="F201" t="s">
        <v>84</v>
      </c>
      <c r="G201">
        <v>33</v>
      </c>
      <c r="H201">
        <f t="shared" ca="1" si="9"/>
        <v>1200</v>
      </c>
      <c r="I201">
        <f t="shared" ca="1" si="11"/>
        <v>20</v>
      </c>
      <c r="J201">
        <f t="shared" ca="1" si="10"/>
        <v>20</v>
      </c>
    </row>
    <row r="202" spans="1:10" x14ac:dyDescent="0.25">
      <c r="A202">
        <v>200</v>
      </c>
      <c r="B202">
        <v>5</v>
      </c>
      <c r="C202" t="s">
        <v>181</v>
      </c>
      <c r="D202" t="str">
        <f t="shared" ca="1" si="8"/>
        <v>Duskfire Ale</v>
      </c>
      <c r="E202">
        <f>_xlfn.IFNA(VLOOKUP(F202,Bonus_Selection!B:G,6,0),"")</f>
        <v>1</v>
      </c>
      <c r="F202" t="s">
        <v>53</v>
      </c>
      <c r="G202">
        <v>1</v>
      </c>
      <c r="H202">
        <f t="shared" ca="1" si="9"/>
        <v>900</v>
      </c>
      <c r="I202">
        <f t="shared" ca="1" si="11"/>
        <v>15</v>
      </c>
      <c r="J202">
        <f t="shared" ca="1" si="10"/>
        <v>20</v>
      </c>
    </row>
    <row r="203" spans="1:10" x14ac:dyDescent="0.25">
      <c r="A203">
        <v>201</v>
      </c>
      <c r="B203">
        <v>5</v>
      </c>
      <c r="C203" t="s">
        <v>181</v>
      </c>
      <c r="D203" t="str">
        <f t="shared" ca="1" si="8"/>
        <v>Duskfire Ale</v>
      </c>
      <c r="E203">
        <f>_xlfn.IFNA(VLOOKUP(F203,Bonus_Selection!B:G,6,0),"")</f>
        <v>6</v>
      </c>
      <c r="F203" t="s">
        <v>74</v>
      </c>
      <c r="G203">
        <v>15</v>
      </c>
      <c r="H203">
        <f t="shared" ca="1" si="9"/>
        <v>900</v>
      </c>
      <c r="I203">
        <f t="shared" ca="1" si="11"/>
        <v>15</v>
      </c>
      <c r="J203">
        <f t="shared" ca="1" si="10"/>
        <v>20</v>
      </c>
    </row>
    <row r="204" spans="1:10" x14ac:dyDescent="0.25">
      <c r="A204">
        <v>202</v>
      </c>
      <c r="B204">
        <v>5</v>
      </c>
      <c r="C204" t="s">
        <v>181</v>
      </c>
      <c r="D204" t="str">
        <f t="shared" ca="1" si="8"/>
        <v>Duskfire Ale</v>
      </c>
      <c r="E204">
        <f>_xlfn.IFNA(VLOOKUP(F204,Bonus_Selection!B:G,6,0),"")</f>
        <v>2</v>
      </c>
      <c r="F204" t="s">
        <v>77</v>
      </c>
      <c r="G204">
        <v>15</v>
      </c>
      <c r="H204">
        <f t="shared" ca="1" si="9"/>
        <v>900</v>
      </c>
      <c r="I204">
        <f t="shared" ca="1" si="11"/>
        <v>15</v>
      </c>
      <c r="J204">
        <f t="shared" ca="1" si="10"/>
        <v>20</v>
      </c>
    </row>
    <row r="205" spans="1:10" x14ac:dyDescent="0.25">
      <c r="A205">
        <v>203</v>
      </c>
      <c r="B205">
        <v>6</v>
      </c>
      <c r="C205" t="s">
        <v>181</v>
      </c>
      <c r="D205" t="str">
        <f t="shared" ca="1" si="8"/>
        <v>Elderberry Mead</v>
      </c>
      <c r="E205">
        <f>_xlfn.IFNA(VLOOKUP(F205,Bonus_Selection!B:G,6,0),"")</f>
        <v>1</v>
      </c>
      <c r="F205" t="s">
        <v>53</v>
      </c>
      <c r="G205" t="s">
        <v>197</v>
      </c>
      <c r="H205">
        <f t="shared" ca="1" si="9"/>
        <v>1200</v>
      </c>
      <c r="I205">
        <f t="shared" ca="1" si="11"/>
        <v>20</v>
      </c>
      <c r="J205">
        <f t="shared" ca="1" si="10"/>
        <v>20</v>
      </c>
    </row>
    <row r="206" spans="1:10" x14ac:dyDescent="0.25">
      <c r="A206">
        <v>204</v>
      </c>
      <c r="B206">
        <v>6</v>
      </c>
      <c r="C206" t="s">
        <v>181</v>
      </c>
      <c r="D206" t="str">
        <f t="shared" ca="1" si="8"/>
        <v>Elderberry Mead</v>
      </c>
      <c r="E206">
        <f>_xlfn.IFNA(VLOOKUP(F206,Bonus_Selection!B:G,6,0),"")</f>
        <v>6</v>
      </c>
      <c r="F206" t="s">
        <v>74</v>
      </c>
      <c r="G206">
        <v>35</v>
      </c>
      <c r="H206">
        <f t="shared" ca="1" si="9"/>
        <v>1200</v>
      </c>
      <c r="I206">
        <f t="shared" ca="1" si="11"/>
        <v>20</v>
      </c>
      <c r="J206">
        <f t="shared" ca="1" si="10"/>
        <v>20</v>
      </c>
    </row>
    <row r="207" spans="1:10" x14ac:dyDescent="0.25">
      <c r="A207">
        <v>205</v>
      </c>
      <c r="B207">
        <v>6</v>
      </c>
      <c r="C207" t="s">
        <v>181</v>
      </c>
      <c r="D207" t="str">
        <f t="shared" ca="1" si="8"/>
        <v>Elderberry Mead</v>
      </c>
      <c r="E207">
        <f>_xlfn.IFNA(VLOOKUP(F207,Bonus_Selection!B:G,6,0),"")</f>
        <v>2</v>
      </c>
      <c r="F207" t="s">
        <v>77</v>
      </c>
      <c r="G207">
        <v>35</v>
      </c>
      <c r="H207">
        <f t="shared" ca="1" si="9"/>
        <v>1200</v>
      </c>
      <c r="I207">
        <f t="shared" ca="1" si="11"/>
        <v>20</v>
      </c>
      <c r="J207">
        <f t="shared" ca="1" si="10"/>
        <v>20</v>
      </c>
    </row>
    <row r="208" spans="1:10" x14ac:dyDescent="0.25">
      <c r="A208">
        <v>206</v>
      </c>
      <c r="B208">
        <v>6</v>
      </c>
      <c r="C208" t="s">
        <v>181</v>
      </c>
      <c r="D208" t="str">
        <f t="shared" ca="1" si="8"/>
        <v>Elderberry Mead</v>
      </c>
      <c r="E208">
        <f>_xlfn.IFNA(VLOOKUP(F208,Bonus_Selection!B:G,6,0),"")</f>
        <v>3</v>
      </c>
      <c r="F208" t="s">
        <v>76</v>
      </c>
      <c r="G208">
        <v>71</v>
      </c>
      <c r="H208">
        <f t="shared" ca="1" si="9"/>
        <v>1200</v>
      </c>
      <c r="I208">
        <f t="shared" ca="1" si="11"/>
        <v>20</v>
      </c>
      <c r="J208">
        <f t="shared" ca="1" si="10"/>
        <v>20</v>
      </c>
    </row>
    <row r="209" spans="1:10" x14ac:dyDescent="0.25">
      <c r="A209">
        <v>207</v>
      </c>
      <c r="B209">
        <v>7</v>
      </c>
      <c r="C209" t="s">
        <v>181</v>
      </c>
      <c r="D209" t="str">
        <f t="shared" ca="1" si="8"/>
        <v>Gallian Red</v>
      </c>
      <c r="E209">
        <f>_xlfn.IFNA(VLOOKUP(F209,Bonus_Selection!B:G,6,0),"")</f>
        <v>1</v>
      </c>
      <c r="F209" t="s">
        <v>53</v>
      </c>
      <c r="G209" t="s">
        <v>200</v>
      </c>
      <c r="H209">
        <f t="shared" ca="1" si="9"/>
        <v>1200</v>
      </c>
      <c r="I209">
        <f t="shared" ca="1" si="11"/>
        <v>20</v>
      </c>
      <c r="J209">
        <f t="shared" ca="1" si="10"/>
        <v>20</v>
      </c>
    </row>
    <row r="210" spans="1:10" x14ac:dyDescent="0.25">
      <c r="A210">
        <v>208</v>
      </c>
      <c r="B210">
        <v>7</v>
      </c>
      <c r="C210" t="s">
        <v>181</v>
      </c>
      <c r="D210" t="str">
        <f t="shared" ca="1" si="8"/>
        <v>Gallian Red</v>
      </c>
      <c r="E210">
        <f>_xlfn.IFNA(VLOOKUP(F210,Bonus_Selection!B:G,6,0),"")</f>
        <v>2</v>
      </c>
      <c r="F210" t="s">
        <v>77</v>
      </c>
      <c r="G210">
        <v>44</v>
      </c>
      <c r="H210">
        <f t="shared" ca="1" si="9"/>
        <v>1200</v>
      </c>
      <c r="I210">
        <f t="shared" ca="1" si="11"/>
        <v>20</v>
      </c>
      <c r="J210">
        <f t="shared" ca="1" si="10"/>
        <v>20</v>
      </c>
    </row>
    <row r="211" spans="1:10" x14ac:dyDescent="0.25">
      <c r="A211">
        <v>209</v>
      </c>
      <c r="B211">
        <v>7</v>
      </c>
      <c r="C211" t="s">
        <v>181</v>
      </c>
      <c r="D211" t="str">
        <f t="shared" ca="1" si="8"/>
        <v>Gallian Red</v>
      </c>
      <c r="E211">
        <f>_xlfn.IFNA(VLOOKUP(F211,Bonus_Selection!B:G,6,0),"")</f>
        <v>11</v>
      </c>
      <c r="F211" t="s">
        <v>190</v>
      </c>
      <c r="G211">
        <v>59</v>
      </c>
      <c r="H211">
        <f t="shared" ca="1" si="9"/>
        <v>1200</v>
      </c>
      <c r="I211">
        <f t="shared" ca="1" si="11"/>
        <v>20</v>
      </c>
      <c r="J211">
        <f t="shared" ca="1" si="10"/>
        <v>20</v>
      </c>
    </row>
    <row r="212" spans="1:10" x14ac:dyDescent="0.25">
      <c r="A212">
        <v>210</v>
      </c>
      <c r="B212">
        <v>8</v>
      </c>
      <c r="C212" t="s">
        <v>181</v>
      </c>
      <c r="D212" t="str">
        <f t="shared" ca="1" si="8"/>
        <v>Golden Brew</v>
      </c>
      <c r="E212">
        <f>_xlfn.IFNA(VLOOKUP(F212,Bonus_Selection!B:G,6,0),"")</f>
        <v>6</v>
      </c>
      <c r="F212" t="s">
        <v>74</v>
      </c>
      <c r="G212">
        <v>21</v>
      </c>
      <c r="H212">
        <f t="shared" ca="1" si="9"/>
        <v>1200</v>
      </c>
      <c r="I212">
        <f t="shared" ca="1" si="11"/>
        <v>20</v>
      </c>
      <c r="J212">
        <f t="shared" ca="1" si="10"/>
        <v>20</v>
      </c>
    </row>
    <row r="213" spans="1:10" x14ac:dyDescent="0.25">
      <c r="A213">
        <v>211</v>
      </c>
      <c r="B213">
        <v>8</v>
      </c>
      <c r="C213" t="s">
        <v>181</v>
      </c>
      <c r="D213" t="str">
        <f t="shared" ca="1" si="8"/>
        <v>Golden Brew</v>
      </c>
      <c r="E213">
        <f>_xlfn.IFNA(VLOOKUP(F213,Bonus_Selection!B:G,6,0),"")</f>
        <v>2</v>
      </c>
      <c r="F213" t="s">
        <v>77</v>
      </c>
      <c r="G213">
        <v>60</v>
      </c>
      <c r="H213">
        <f t="shared" ca="1" si="9"/>
        <v>1200</v>
      </c>
      <c r="I213">
        <f t="shared" ca="1" si="11"/>
        <v>20</v>
      </c>
      <c r="J213">
        <f t="shared" ca="1" si="10"/>
        <v>20</v>
      </c>
    </row>
    <row r="214" spans="1:10" x14ac:dyDescent="0.25">
      <c r="A214">
        <v>212</v>
      </c>
      <c r="B214">
        <v>8</v>
      </c>
      <c r="C214" t="s">
        <v>181</v>
      </c>
      <c r="D214" t="str">
        <f t="shared" ca="1" si="8"/>
        <v>Golden Brew</v>
      </c>
      <c r="E214">
        <f>_xlfn.IFNA(VLOOKUP(F214,Bonus_Selection!B:G,6,0),"")</f>
        <v>11</v>
      </c>
      <c r="F214" t="s">
        <v>190</v>
      </c>
      <c r="G214">
        <v>30</v>
      </c>
      <c r="H214">
        <f t="shared" ca="1" si="9"/>
        <v>1200</v>
      </c>
      <c r="I214">
        <f t="shared" ca="1" si="11"/>
        <v>20</v>
      </c>
      <c r="J214">
        <f t="shared" ca="1" si="10"/>
        <v>20</v>
      </c>
    </row>
    <row r="215" spans="1:10" x14ac:dyDescent="0.25">
      <c r="A215">
        <v>213</v>
      </c>
      <c r="B215">
        <v>8</v>
      </c>
      <c r="C215" t="s">
        <v>181</v>
      </c>
      <c r="D215" t="str">
        <f t="shared" ca="1" si="8"/>
        <v>Golden Brew</v>
      </c>
      <c r="E215">
        <f>_xlfn.IFNA(VLOOKUP(F215,Bonus_Selection!B:G,6,0),"")</f>
        <v>7</v>
      </c>
      <c r="F215" t="s">
        <v>84</v>
      </c>
      <c r="G215">
        <v>30</v>
      </c>
      <c r="H215">
        <f t="shared" ca="1" si="9"/>
        <v>1200</v>
      </c>
      <c r="I215">
        <f t="shared" ca="1" si="11"/>
        <v>20</v>
      </c>
      <c r="J215">
        <f t="shared" ca="1" si="10"/>
        <v>20</v>
      </c>
    </row>
    <row r="216" spans="1:10" x14ac:dyDescent="0.25">
      <c r="A216">
        <v>214</v>
      </c>
      <c r="B216">
        <v>9</v>
      </c>
      <c r="C216" t="s">
        <v>181</v>
      </c>
      <c r="D216" t="str">
        <f t="shared" ca="1" si="8"/>
        <v>Grape Spirits</v>
      </c>
      <c r="E216">
        <f>_xlfn.IFNA(VLOOKUP(F216,Bonus_Selection!B:G,6,0),"")</f>
        <v>1</v>
      </c>
      <c r="F216" t="s">
        <v>53</v>
      </c>
      <c r="G216" t="s">
        <v>212</v>
      </c>
      <c r="H216">
        <f t="shared" ca="1" si="9"/>
        <v>1200</v>
      </c>
      <c r="I216">
        <f t="shared" ca="1" si="11"/>
        <v>20</v>
      </c>
      <c r="J216">
        <f t="shared" ca="1" si="10"/>
        <v>20</v>
      </c>
    </row>
    <row r="217" spans="1:10" x14ac:dyDescent="0.25">
      <c r="A217">
        <v>215</v>
      </c>
      <c r="B217">
        <v>9</v>
      </c>
      <c r="C217" t="s">
        <v>181</v>
      </c>
      <c r="D217" t="str">
        <f t="shared" ca="1" si="8"/>
        <v>Grape Spirits</v>
      </c>
      <c r="E217">
        <f>_xlfn.IFNA(VLOOKUP(F217,Bonus_Selection!B:G,6,0),"")</f>
        <v>2</v>
      </c>
      <c r="F217" t="s">
        <v>77</v>
      </c>
      <c r="G217">
        <v>24</v>
      </c>
      <c r="H217">
        <f t="shared" ca="1" si="9"/>
        <v>1200</v>
      </c>
      <c r="I217">
        <f t="shared" ca="1" si="11"/>
        <v>20</v>
      </c>
      <c r="J217">
        <f t="shared" ca="1" si="10"/>
        <v>20</v>
      </c>
    </row>
    <row r="218" spans="1:10" x14ac:dyDescent="0.25">
      <c r="A218">
        <v>216</v>
      </c>
      <c r="B218">
        <v>9</v>
      </c>
      <c r="C218" t="s">
        <v>181</v>
      </c>
      <c r="D218" t="str">
        <f t="shared" ca="1" si="8"/>
        <v>Grape Spirits</v>
      </c>
      <c r="E218">
        <f>_xlfn.IFNA(VLOOKUP(F218,Bonus_Selection!B:G,6,0),"")</f>
        <v>7</v>
      </c>
      <c r="F218" t="s">
        <v>84</v>
      </c>
      <c r="G218">
        <v>70</v>
      </c>
      <c r="H218">
        <f t="shared" ca="1" si="9"/>
        <v>1200</v>
      </c>
      <c r="I218">
        <f t="shared" ca="1" si="11"/>
        <v>20</v>
      </c>
      <c r="J218">
        <f t="shared" ca="1" si="10"/>
        <v>20</v>
      </c>
    </row>
    <row r="219" spans="1:10" x14ac:dyDescent="0.25">
      <c r="A219">
        <v>217</v>
      </c>
      <c r="B219">
        <v>10</v>
      </c>
      <c r="C219" t="s">
        <v>181</v>
      </c>
      <c r="D219" t="str">
        <f t="shared" ca="1" si="8"/>
        <v>Harvest Glow Ale</v>
      </c>
      <c r="E219">
        <f>_xlfn.IFNA(VLOOKUP(F219,Bonus_Selection!B:G,6,0),"")</f>
        <v>1</v>
      </c>
      <c r="F219" t="s">
        <v>53</v>
      </c>
      <c r="G219" t="s">
        <v>215</v>
      </c>
      <c r="H219">
        <f t="shared" ca="1" si="9"/>
        <v>900</v>
      </c>
      <c r="I219">
        <f t="shared" ca="1" si="11"/>
        <v>15</v>
      </c>
      <c r="J219">
        <f t="shared" ca="1" si="10"/>
        <v>20</v>
      </c>
    </row>
    <row r="220" spans="1:10" x14ac:dyDescent="0.25">
      <c r="A220">
        <v>218</v>
      </c>
      <c r="B220">
        <v>10</v>
      </c>
      <c r="C220" t="s">
        <v>181</v>
      </c>
      <c r="D220" t="str">
        <f t="shared" ca="1" si="8"/>
        <v>Harvest Glow Ale</v>
      </c>
      <c r="E220">
        <f>_xlfn.IFNA(VLOOKUP(F220,Bonus_Selection!B:G,6,0),"")</f>
        <v>6</v>
      </c>
      <c r="F220" t="s">
        <v>74</v>
      </c>
      <c r="G220">
        <v>13</v>
      </c>
      <c r="H220">
        <f t="shared" ca="1" si="9"/>
        <v>900</v>
      </c>
      <c r="I220">
        <f t="shared" ca="1" si="11"/>
        <v>15</v>
      </c>
      <c r="J220">
        <f t="shared" ca="1" si="10"/>
        <v>20</v>
      </c>
    </row>
    <row r="221" spans="1:10" x14ac:dyDescent="0.25">
      <c r="A221">
        <v>219</v>
      </c>
      <c r="B221">
        <v>10</v>
      </c>
      <c r="C221" t="s">
        <v>181</v>
      </c>
      <c r="D221" t="str">
        <f t="shared" ca="1" si="8"/>
        <v>Harvest Glow Ale</v>
      </c>
      <c r="E221">
        <f>_xlfn.IFNA(VLOOKUP(F221,Bonus_Selection!B:G,6,0),"")</f>
        <v>2</v>
      </c>
      <c r="F221" t="s">
        <v>77</v>
      </c>
      <c r="G221">
        <v>13</v>
      </c>
      <c r="H221">
        <f t="shared" ca="1" si="9"/>
        <v>900</v>
      </c>
      <c r="I221">
        <f t="shared" ca="1" si="11"/>
        <v>15</v>
      </c>
      <c r="J221">
        <f t="shared" ca="1" si="10"/>
        <v>20</v>
      </c>
    </row>
    <row r="222" spans="1:10" x14ac:dyDescent="0.25">
      <c r="A222">
        <v>220</v>
      </c>
      <c r="B222">
        <v>10</v>
      </c>
      <c r="C222" t="s">
        <v>181</v>
      </c>
      <c r="D222" t="str">
        <f t="shared" ca="1" si="8"/>
        <v>Harvest Glow Ale</v>
      </c>
      <c r="E222">
        <f>_xlfn.IFNA(VLOOKUP(F222,Bonus_Selection!B:G,6,0),"")</f>
        <v>4</v>
      </c>
      <c r="F222" t="s">
        <v>75</v>
      </c>
      <c r="G222">
        <v>53</v>
      </c>
      <c r="H222">
        <f t="shared" ca="1" si="9"/>
        <v>900</v>
      </c>
      <c r="I222">
        <f t="shared" ca="1" si="11"/>
        <v>15</v>
      </c>
      <c r="J222">
        <f t="shared" ca="1" si="10"/>
        <v>20</v>
      </c>
    </row>
    <row r="223" spans="1:10" x14ac:dyDescent="0.25">
      <c r="A223">
        <v>221</v>
      </c>
      <c r="B223">
        <v>11</v>
      </c>
      <c r="C223" t="s">
        <v>181</v>
      </c>
      <c r="D223" t="str">
        <f t="shared" ca="1" si="8"/>
        <v>Harvest Gold Ale</v>
      </c>
      <c r="E223">
        <f>_xlfn.IFNA(VLOOKUP(F223,Bonus_Selection!B:G,6,0),"")</f>
        <v>1</v>
      </c>
      <c r="F223" t="s">
        <v>53</v>
      </c>
      <c r="G223" t="s">
        <v>202</v>
      </c>
      <c r="H223">
        <f t="shared" ca="1" si="9"/>
        <v>900</v>
      </c>
      <c r="I223">
        <f t="shared" ca="1" si="11"/>
        <v>15</v>
      </c>
      <c r="J223">
        <f t="shared" ca="1" si="10"/>
        <v>20</v>
      </c>
    </row>
    <row r="224" spans="1:10" x14ac:dyDescent="0.25">
      <c r="A224">
        <v>222</v>
      </c>
      <c r="B224">
        <v>11</v>
      </c>
      <c r="C224" t="s">
        <v>181</v>
      </c>
      <c r="D224" t="str">
        <f t="shared" ca="1" si="8"/>
        <v>Harvest Gold Ale</v>
      </c>
      <c r="E224">
        <f>_xlfn.IFNA(VLOOKUP(F224,Bonus_Selection!B:G,6,0),"")</f>
        <v>6</v>
      </c>
      <c r="F224" t="s">
        <v>74</v>
      </c>
      <c r="G224">
        <v>11</v>
      </c>
      <c r="H224">
        <f t="shared" ca="1" si="9"/>
        <v>900</v>
      </c>
      <c r="I224">
        <f t="shared" ca="1" si="11"/>
        <v>15</v>
      </c>
      <c r="J224">
        <f t="shared" ca="1" si="10"/>
        <v>20</v>
      </c>
    </row>
    <row r="225" spans="1:10" x14ac:dyDescent="0.25">
      <c r="A225">
        <v>223</v>
      </c>
      <c r="B225">
        <v>11</v>
      </c>
      <c r="C225" t="s">
        <v>181</v>
      </c>
      <c r="D225" t="str">
        <f t="shared" ca="1" si="8"/>
        <v>Harvest Gold Ale</v>
      </c>
      <c r="E225">
        <f>_xlfn.IFNA(VLOOKUP(F225,Bonus_Selection!B:G,6,0),"")</f>
        <v>2</v>
      </c>
      <c r="F225" t="s">
        <v>77</v>
      </c>
      <c r="G225">
        <v>11</v>
      </c>
      <c r="H225">
        <f t="shared" ca="1" si="9"/>
        <v>900</v>
      </c>
      <c r="I225">
        <f t="shared" ca="1" si="11"/>
        <v>15</v>
      </c>
      <c r="J225">
        <f t="shared" ca="1" si="10"/>
        <v>20</v>
      </c>
    </row>
    <row r="226" spans="1:10" x14ac:dyDescent="0.25">
      <c r="A226">
        <v>224</v>
      </c>
      <c r="B226">
        <v>11</v>
      </c>
      <c r="C226" t="s">
        <v>181</v>
      </c>
      <c r="D226" t="str">
        <f t="shared" ca="1" si="8"/>
        <v>Harvest Gold Ale</v>
      </c>
      <c r="E226">
        <f>_xlfn.IFNA(VLOOKUP(F226,Bonus_Selection!B:G,6,0),"")</f>
        <v>4</v>
      </c>
      <c r="F226" t="s">
        <v>75</v>
      </c>
      <c r="G226">
        <v>44</v>
      </c>
      <c r="H226">
        <f t="shared" ca="1" si="9"/>
        <v>900</v>
      </c>
      <c r="I226">
        <f t="shared" ca="1" si="11"/>
        <v>15</v>
      </c>
      <c r="J226">
        <f t="shared" ca="1" si="10"/>
        <v>20</v>
      </c>
    </row>
    <row r="227" spans="1:10" x14ac:dyDescent="0.25">
      <c r="A227">
        <v>225</v>
      </c>
      <c r="B227">
        <v>12</v>
      </c>
      <c r="C227" t="s">
        <v>181</v>
      </c>
      <c r="D227" t="str">
        <f t="shared" ca="1" si="8"/>
        <v>Hops Mead</v>
      </c>
      <c r="E227">
        <f>_xlfn.IFNA(VLOOKUP(F227,Bonus_Selection!B:G,6,0),"")</f>
        <v>1</v>
      </c>
      <c r="F227" t="s">
        <v>53</v>
      </c>
      <c r="G227">
        <v>0.4</v>
      </c>
      <c r="H227">
        <f t="shared" ca="1" si="9"/>
        <v>1200</v>
      </c>
      <c r="I227">
        <f t="shared" ca="1" si="11"/>
        <v>20</v>
      </c>
      <c r="J227">
        <f t="shared" ca="1" si="10"/>
        <v>20</v>
      </c>
    </row>
    <row r="228" spans="1:10" x14ac:dyDescent="0.25">
      <c r="A228">
        <v>226</v>
      </c>
      <c r="B228">
        <v>12</v>
      </c>
      <c r="C228" t="s">
        <v>181</v>
      </c>
      <c r="D228" t="str">
        <f t="shared" ca="1" si="8"/>
        <v>Hops Mead</v>
      </c>
      <c r="E228">
        <f>_xlfn.IFNA(VLOOKUP(F228,Bonus_Selection!B:G,6,0),"")</f>
        <v>6</v>
      </c>
      <c r="F228" t="s">
        <v>74</v>
      </c>
      <c r="G228">
        <v>33</v>
      </c>
      <c r="H228">
        <f t="shared" ca="1" si="9"/>
        <v>1200</v>
      </c>
      <c r="I228">
        <f t="shared" ca="1" si="11"/>
        <v>20</v>
      </c>
      <c r="J228">
        <f t="shared" ca="1" si="10"/>
        <v>20</v>
      </c>
    </row>
    <row r="229" spans="1:10" x14ac:dyDescent="0.25">
      <c r="A229">
        <v>227</v>
      </c>
      <c r="B229">
        <v>12</v>
      </c>
      <c r="C229" t="s">
        <v>181</v>
      </c>
      <c r="D229" t="str">
        <f t="shared" ca="1" si="8"/>
        <v>Hops Mead</v>
      </c>
      <c r="E229">
        <f>_xlfn.IFNA(VLOOKUP(F229,Bonus_Selection!B:G,6,0),"")</f>
        <v>2</v>
      </c>
      <c r="F229" t="s">
        <v>77</v>
      </c>
      <c r="G229">
        <v>33</v>
      </c>
      <c r="H229">
        <f t="shared" ca="1" si="9"/>
        <v>1200</v>
      </c>
      <c r="I229">
        <f t="shared" ca="1" si="11"/>
        <v>20</v>
      </c>
      <c r="J229">
        <f t="shared" ca="1" si="10"/>
        <v>20</v>
      </c>
    </row>
    <row r="230" spans="1:10" x14ac:dyDescent="0.25">
      <c r="A230">
        <v>228</v>
      </c>
      <c r="B230">
        <v>12</v>
      </c>
      <c r="C230" t="s">
        <v>181</v>
      </c>
      <c r="D230" t="str">
        <f t="shared" ca="1" si="8"/>
        <v>Hops Mead</v>
      </c>
      <c r="E230">
        <f>_xlfn.IFNA(VLOOKUP(F230,Bonus_Selection!B:G,6,0),"")</f>
        <v>3</v>
      </c>
      <c r="F230" t="s">
        <v>76</v>
      </c>
      <c r="G230">
        <v>66</v>
      </c>
      <c r="H230">
        <f t="shared" ca="1" si="9"/>
        <v>1200</v>
      </c>
      <c r="I230">
        <f t="shared" ca="1" si="11"/>
        <v>20</v>
      </c>
      <c r="J230">
        <f t="shared" ca="1" si="10"/>
        <v>20</v>
      </c>
    </row>
    <row r="231" spans="1:10" x14ac:dyDescent="0.25">
      <c r="A231">
        <v>229</v>
      </c>
      <c r="B231">
        <v>13</v>
      </c>
      <c r="C231" t="s">
        <v>181</v>
      </c>
      <c r="D231" t="str">
        <f t="shared" ca="1" si="8"/>
        <v>Kerys Cider</v>
      </c>
      <c r="E231">
        <f>_xlfn.IFNA(VLOOKUP(F231,Bonus_Selection!B:G,6,0),"")</f>
        <v>5</v>
      </c>
      <c r="F231" t="s">
        <v>73</v>
      </c>
      <c r="G231">
        <v>0.2</v>
      </c>
      <c r="H231">
        <f t="shared" ca="1" si="9"/>
        <v>900</v>
      </c>
      <c r="I231">
        <f t="shared" ca="1" si="11"/>
        <v>15</v>
      </c>
      <c r="J231">
        <f t="shared" ca="1" si="10"/>
        <v>20</v>
      </c>
    </row>
    <row r="232" spans="1:10" x14ac:dyDescent="0.25">
      <c r="A232">
        <v>230</v>
      </c>
      <c r="B232">
        <v>13</v>
      </c>
      <c r="C232" t="s">
        <v>181</v>
      </c>
      <c r="D232" t="str">
        <f t="shared" ca="1" si="8"/>
        <v>Kerys Cider</v>
      </c>
      <c r="E232">
        <f>_xlfn.IFNA(VLOOKUP(F232,Bonus_Selection!B:G,6,0),"")</f>
        <v>6</v>
      </c>
      <c r="F232" t="s">
        <v>74</v>
      </c>
      <c r="G232">
        <v>25</v>
      </c>
      <c r="H232">
        <f t="shared" ca="1" si="9"/>
        <v>900</v>
      </c>
      <c r="I232">
        <f t="shared" ca="1" si="11"/>
        <v>15</v>
      </c>
      <c r="J232">
        <f t="shared" ca="1" si="10"/>
        <v>20</v>
      </c>
    </row>
    <row r="233" spans="1:10" x14ac:dyDescent="0.25">
      <c r="A233">
        <v>231</v>
      </c>
      <c r="B233">
        <v>13</v>
      </c>
      <c r="C233" t="s">
        <v>181</v>
      </c>
      <c r="D233" t="str">
        <f t="shared" ca="1" si="8"/>
        <v>Kerys Cider</v>
      </c>
      <c r="E233">
        <f>_xlfn.IFNA(VLOOKUP(F233,Bonus_Selection!B:G,6,0),"")</f>
        <v>2</v>
      </c>
      <c r="F233" t="s">
        <v>77</v>
      </c>
      <c r="G233">
        <v>72</v>
      </c>
      <c r="H233">
        <f t="shared" ca="1" si="9"/>
        <v>900</v>
      </c>
      <c r="I233">
        <f t="shared" ca="1" si="11"/>
        <v>15</v>
      </c>
      <c r="J233">
        <f t="shared" ca="1" si="10"/>
        <v>20</v>
      </c>
    </row>
    <row r="234" spans="1:10" x14ac:dyDescent="0.25">
      <c r="A234">
        <v>232</v>
      </c>
      <c r="B234">
        <v>14</v>
      </c>
      <c r="C234" t="s">
        <v>181</v>
      </c>
      <c r="D234" t="str">
        <f t="shared" ca="1" si="8"/>
        <v>Lora des Papes</v>
      </c>
      <c r="E234">
        <f>_xlfn.IFNA(VLOOKUP(F234,Bonus_Selection!B:G,6,0),"")</f>
        <v>1</v>
      </c>
      <c r="F234" t="s">
        <v>53</v>
      </c>
      <c r="G234">
        <v>0.4</v>
      </c>
      <c r="H234">
        <f t="shared" ca="1" si="9"/>
        <v>1200</v>
      </c>
      <c r="I234">
        <f t="shared" ca="1" si="11"/>
        <v>20</v>
      </c>
      <c r="J234">
        <f t="shared" ca="1" si="10"/>
        <v>20</v>
      </c>
    </row>
    <row r="235" spans="1:10" x14ac:dyDescent="0.25">
      <c r="A235">
        <v>233</v>
      </c>
      <c r="B235">
        <v>14</v>
      </c>
      <c r="C235" t="s">
        <v>181</v>
      </c>
      <c r="D235" t="str">
        <f t="shared" ca="1" si="8"/>
        <v>Lora des Papes</v>
      </c>
      <c r="E235">
        <f>_xlfn.IFNA(VLOOKUP(F235,Bonus_Selection!B:G,6,0),"")</f>
        <v>2</v>
      </c>
      <c r="F235" t="s">
        <v>77</v>
      </c>
      <c r="G235">
        <v>37</v>
      </c>
      <c r="H235">
        <f t="shared" ca="1" si="9"/>
        <v>1200</v>
      </c>
      <c r="I235">
        <f t="shared" ca="1" si="11"/>
        <v>20</v>
      </c>
      <c r="J235">
        <f t="shared" ca="1" si="10"/>
        <v>20</v>
      </c>
    </row>
    <row r="236" spans="1:10" x14ac:dyDescent="0.25">
      <c r="A236">
        <v>234</v>
      </c>
      <c r="B236">
        <v>14</v>
      </c>
      <c r="C236" t="s">
        <v>181</v>
      </c>
      <c r="D236" t="str">
        <f t="shared" ca="1" si="8"/>
        <v>Lora des Papes</v>
      </c>
      <c r="E236">
        <f>_xlfn.IFNA(VLOOKUP(F236,Bonus_Selection!B:G,6,0),"")</f>
        <v>11</v>
      </c>
      <c r="F236" t="s">
        <v>190</v>
      </c>
      <c r="G236">
        <v>49</v>
      </c>
      <c r="H236">
        <f t="shared" ca="1" si="9"/>
        <v>1200</v>
      </c>
      <c r="I236">
        <f t="shared" ca="1" si="11"/>
        <v>20</v>
      </c>
      <c r="J236">
        <f t="shared" ca="1" si="10"/>
        <v>20</v>
      </c>
    </row>
    <row r="237" spans="1:10" x14ac:dyDescent="0.25">
      <c r="A237">
        <v>235</v>
      </c>
      <c r="B237">
        <v>15</v>
      </c>
      <c r="C237" t="s">
        <v>181</v>
      </c>
      <c r="D237" t="str">
        <f t="shared" ca="1" si="8"/>
        <v>Meadow Song Ale</v>
      </c>
      <c r="E237">
        <f>_xlfn.IFNA(VLOOKUP(F237,Bonus_Selection!B:G,6,0),"")</f>
        <v>1</v>
      </c>
      <c r="F237" t="s">
        <v>53</v>
      </c>
      <c r="G237">
        <v>0.8</v>
      </c>
      <c r="H237">
        <f t="shared" ca="1" si="9"/>
        <v>900</v>
      </c>
      <c r="I237">
        <f t="shared" ca="1" si="11"/>
        <v>15</v>
      </c>
      <c r="J237">
        <f t="shared" ca="1" si="10"/>
        <v>20</v>
      </c>
    </row>
    <row r="238" spans="1:10" x14ac:dyDescent="0.25">
      <c r="A238">
        <v>236</v>
      </c>
      <c r="B238">
        <v>15</v>
      </c>
      <c r="C238" t="s">
        <v>181</v>
      </c>
      <c r="D238" t="str">
        <f t="shared" ca="1" si="8"/>
        <v>Meadow Song Ale</v>
      </c>
      <c r="E238">
        <f>_xlfn.IFNA(VLOOKUP(F238,Bonus_Selection!B:G,6,0),"")</f>
        <v>6</v>
      </c>
      <c r="F238" t="s">
        <v>74</v>
      </c>
      <c r="G238">
        <v>11</v>
      </c>
      <c r="H238">
        <f t="shared" ca="1" si="9"/>
        <v>900</v>
      </c>
      <c r="I238">
        <f t="shared" ca="1" si="11"/>
        <v>15</v>
      </c>
      <c r="J238">
        <f t="shared" ca="1" si="10"/>
        <v>20</v>
      </c>
    </row>
    <row r="239" spans="1:10" x14ac:dyDescent="0.25">
      <c r="A239">
        <v>237</v>
      </c>
      <c r="B239">
        <v>15</v>
      </c>
      <c r="C239" t="s">
        <v>181</v>
      </c>
      <c r="D239" t="str">
        <f t="shared" ca="1" si="8"/>
        <v>Meadow Song Ale</v>
      </c>
      <c r="E239">
        <f>_xlfn.IFNA(VLOOKUP(F239,Bonus_Selection!B:G,6,0),"")</f>
        <v>2</v>
      </c>
      <c r="F239" t="s">
        <v>77</v>
      </c>
      <c r="G239">
        <v>11</v>
      </c>
      <c r="H239">
        <f t="shared" ca="1" si="9"/>
        <v>900</v>
      </c>
      <c r="I239">
        <f t="shared" ca="1" si="11"/>
        <v>15</v>
      </c>
      <c r="J239">
        <f t="shared" ca="1" si="10"/>
        <v>20</v>
      </c>
    </row>
    <row r="240" spans="1:10" x14ac:dyDescent="0.25">
      <c r="A240">
        <v>238</v>
      </c>
      <c r="B240">
        <v>15</v>
      </c>
      <c r="C240" t="s">
        <v>181</v>
      </c>
      <c r="D240" t="str">
        <f t="shared" ca="1" si="8"/>
        <v>Meadow Song Ale</v>
      </c>
      <c r="E240">
        <f>_xlfn.IFNA(VLOOKUP(F240,Bonus_Selection!B:G,6,0),"")</f>
        <v>4</v>
      </c>
      <c r="F240" t="s">
        <v>75</v>
      </c>
      <c r="G240">
        <v>46</v>
      </c>
      <c r="H240">
        <f t="shared" ca="1" si="9"/>
        <v>900</v>
      </c>
      <c r="I240">
        <f t="shared" ca="1" si="11"/>
        <v>15</v>
      </c>
      <c r="J240">
        <f t="shared" ca="1" si="10"/>
        <v>20</v>
      </c>
    </row>
    <row r="241" spans="1:10" x14ac:dyDescent="0.25">
      <c r="A241">
        <v>239</v>
      </c>
      <c r="B241">
        <v>16</v>
      </c>
      <c r="C241" t="s">
        <v>181</v>
      </c>
      <c r="D241" t="str">
        <f t="shared" ca="1" si="8"/>
        <v>Mulled Redwine</v>
      </c>
      <c r="E241">
        <f>_xlfn.IFNA(VLOOKUP(F241,Bonus_Selection!B:G,6,0),"")</f>
        <v>1</v>
      </c>
      <c r="F241" t="s">
        <v>53</v>
      </c>
      <c r="G241">
        <v>0.6</v>
      </c>
      <c r="H241">
        <f t="shared" ca="1" si="9"/>
        <v>1200</v>
      </c>
      <c r="I241">
        <f t="shared" ca="1" si="11"/>
        <v>20</v>
      </c>
      <c r="J241">
        <f t="shared" ca="1" si="10"/>
        <v>20</v>
      </c>
    </row>
    <row r="242" spans="1:10" x14ac:dyDescent="0.25">
      <c r="A242">
        <v>240</v>
      </c>
      <c r="B242">
        <v>16</v>
      </c>
      <c r="C242" t="s">
        <v>181</v>
      </c>
      <c r="D242" t="str">
        <f t="shared" ca="1" si="8"/>
        <v>Mulled Redwine</v>
      </c>
      <c r="E242">
        <f>_xlfn.IFNA(VLOOKUP(F242,Bonus_Selection!B:G,6,0),"")</f>
        <v>2</v>
      </c>
      <c r="F242" t="s">
        <v>77</v>
      </c>
      <c r="G242">
        <v>51</v>
      </c>
      <c r="H242">
        <f t="shared" ca="1" si="9"/>
        <v>1200</v>
      </c>
      <c r="I242">
        <f t="shared" ca="1" si="11"/>
        <v>20</v>
      </c>
      <c r="J242">
        <f t="shared" ca="1" si="10"/>
        <v>20</v>
      </c>
    </row>
    <row r="243" spans="1:10" x14ac:dyDescent="0.25">
      <c r="A243">
        <v>241</v>
      </c>
      <c r="B243">
        <v>16</v>
      </c>
      <c r="C243" t="s">
        <v>181</v>
      </c>
      <c r="D243" t="str">
        <f t="shared" ca="1" si="8"/>
        <v>Mulled Redwine</v>
      </c>
      <c r="E243">
        <f>_xlfn.IFNA(VLOOKUP(F243,Bonus_Selection!B:G,6,0),"")</f>
        <v>11</v>
      </c>
      <c r="F243" t="s">
        <v>190</v>
      </c>
      <c r="G243">
        <v>68</v>
      </c>
      <c r="H243">
        <f t="shared" ca="1" si="9"/>
        <v>1200</v>
      </c>
      <c r="I243">
        <f t="shared" ca="1" si="11"/>
        <v>20</v>
      </c>
      <c r="J243">
        <f t="shared" ca="1" si="10"/>
        <v>20</v>
      </c>
    </row>
    <row r="244" spans="1:10" x14ac:dyDescent="0.25">
      <c r="A244">
        <v>242</v>
      </c>
      <c r="B244">
        <v>17</v>
      </c>
      <c r="C244" t="s">
        <v>181</v>
      </c>
      <c r="D244" t="str">
        <f t="shared" ca="1" si="8"/>
        <v>Pear Spirits</v>
      </c>
      <c r="E244">
        <f>_xlfn.IFNA(VLOOKUP(F244,Bonus_Selection!B:G,6,0),"")</f>
        <v>1</v>
      </c>
      <c r="F244" t="s">
        <v>53</v>
      </c>
      <c r="G244">
        <v>1</v>
      </c>
      <c r="H244">
        <f t="shared" ca="1" si="9"/>
        <v>1200</v>
      </c>
      <c r="I244">
        <f t="shared" ca="1" si="11"/>
        <v>20</v>
      </c>
      <c r="J244">
        <f t="shared" ca="1" si="10"/>
        <v>20</v>
      </c>
    </row>
    <row r="245" spans="1:10" x14ac:dyDescent="0.25">
      <c r="A245">
        <v>243</v>
      </c>
      <c r="B245">
        <v>17</v>
      </c>
      <c r="C245" t="s">
        <v>181</v>
      </c>
      <c r="D245" t="str">
        <f t="shared" ca="1" si="8"/>
        <v>Pear Spirits</v>
      </c>
      <c r="E245">
        <f>_xlfn.IFNA(VLOOKUP(F245,Bonus_Selection!B:G,6,0),"")</f>
        <v>2</v>
      </c>
      <c r="F245" t="s">
        <v>77</v>
      </c>
      <c r="G245">
        <v>21</v>
      </c>
      <c r="H245">
        <f t="shared" ca="1" si="9"/>
        <v>1200</v>
      </c>
      <c r="I245">
        <f t="shared" ca="1" si="11"/>
        <v>20</v>
      </c>
      <c r="J245">
        <f t="shared" ca="1" si="10"/>
        <v>20</v>
      </c>
    </row>
    <row r="246" spans="1:10" x14ac:dyDescent="0.25">
      <c r="A246">
        <v>244</v>
      </c>
      <c r="B246">
        <v>17</v>
      </c>
      <c r="C246" t="s">
        <v>181</v>
      </c>
      <c r="D246" t="str">
        <f t="shared" ca="1" si="8"/>
        <v>Pear Spirits</v>
      </c>
      <c r="E246">
        <f>_xlfn.IFNA(VLOOKUP(F246,Bonus_Selection!B:G,6,0),"")</f>
        <v>7</v>
      </c>
      <c r="F246" t="s">
        <v>84</v>
      </c>
      <c r="G246">
        <v>60</v>
      </c>
      <c r="H246">
        <f t="shared" ca="1" si="9"/>
        <v>1200</v>
      </c>
      <c r="I246">
        <f t="shared" ca="1" si="11"/>
        <v>20</v>
      </c>
      <c r="J246">
        <f t="shared" ca="1" si="10"/>
        <v>20</v>
      </c>
    </row>
    <row r="247" spans="1:10" x14ac:dyDescent="0.25">
      <c r="A247">
        <v>245</v>
      </c>
      <c r="D247" t="e">
        <f t="shared" ca="1" si="8"/>
        <v>#REF!</v>
      </c>
      <c r="E247" t="str">
        <f>_xlfn.IFNA(VLOOKUP(F247,Bonus_Selection!B:G,6,0),"")</f>
        <v/>
      </c>
      <c r="H247" t="e">
        <f t="shared" ca="1" si="9"/>
        <v>#REF!</v>
      </c>
      <c r="I247" t="e">
        <f t="shared" ca="1" si="11"/>
        <v>#REF!</v>
      </c>
      <c r="J247" t="e">
        <f t="shared" ca="1" si="10"/>
        <v>#REF!</v>
      </c>
    </row>
    <row r="248" spans="1:10" x14ac:dyDescent="0.25">
      <c r="A248">
        <v>246</v>
      </c>
      <c r="D248" t="e">
        <f t="shared" ca="1" si="8"/>
        <v>#REF!</v>
      </c>
      <c r="E248" t="str">
        <f>_xlfn.IFNA(VLOOKUP(F248,Bonus_Selection!B:G,6,0),"")</f>
        <v/>
      </c>
      <c r="H248" t="e">
        <f t="shared" ca="1" si="9"/>
        <v>#REF!</v>
      </c>
      <c r="I248" t="e">
        <f t="shared" ca="1" si="11"/>
        <v>#REF!</v>
      </c>
      <c r="J248" t="e">
        <f t="shared" ca="1" si="10"/>
        <v>#REF!</v>
      </c>
    </row>
    <row r="249" spans="1:10" x14ac:dyDescent="0.25">
      <c r="A249">
        <v>247</v>
      </c>
      <c r="D249" t="e">
        <f t="shared" ca="1" si="8"/>
        <v>#REF!</v>
      </c>
      <c r="E249" t="str">
        <f>_xlfn.IFNA(VLOOKUP(F249,Bonus_Selection!B:G,6,0),"")</f>
        <v/>
      </c>
      <c r="H249" t="e">
        <f t="shared" ca="1" si="9"/>
        <v>#REF!</v>
      </c>
      <c r="I249" t="e">
        <f t="shared" ca="1" si="11"/>
        <v>#REF!</v>
      </c>
      <c r="J249" t="e">
        <f t="shared" ca="1" si="10"/>
        <v>#REF!</v>
      </c>
    </row>
    <row r="250" spans="1:10" x14ac:dyDescent="0.25">
      <c r="A250">
        <v>248</v>
      </c>
      <c r="D250" t="e">
        <f t="shared" ca="1" si="8"/>
        <v>#REF!</v>
      </c>
      <c r="E250" t="str">
        <f>_xlfn.IFNA(VLOOKUP(F250,Bonus_Selection!B:G,6,0),"")</f>
        <v/>
      </c>
      <c r="H250" t="e">
        <f t="shared" ca="1" si="9"/>
        <v>#REF!</v>
      </c>
      <c r="I250" t="e">
        <f t="shared" ca="1" si="11"/>
        <v>#REF!</v>
      </c>
      <c r="J250" t="e">
        <f t="shared" ca="1" si="10"/>
        <v>#REF!</v>
      </c>
    </row>
    <row r="251" spans="1:10" x14ac:dyDescent="0.25">
      <c r="A251">
        <v>249</v>
      </c>
      <c r="D251" t="e">
        <f t="shared" ca="1" si="8"/>
        <v>#REF!</v>
      </c>
      <c r="E251" t="str">
        <f>_xlfn.IFNA(VLOOKUP(F251,Bonus_Selection!B:G,6,0),"")</f>
        <v/>
      </c>
      <c r="H251" t="e">
        <f t="shared" ca="1" si="9"/>
        <v>#REF!</v>
      </c>
      <c r="I251" t="e">
        <f t="shared" ca="1" si="11"/>
        <v>#REF!</v>
      </c>
      <c r="J251" t="e">
        <f t="shared" ca="1" si="10"/>
        <v>#REF!</v>
      </c>
    </row>
    <row r="252" spans="1:10" x14ac:dyDescent="0.25">
      <c r="A252">
        <v>250</v>
      </c>
      <c r="D252" t="e">
        <f t="shared" ca="1" si="8"/>
        <v>#REF!</v>
      </c>
      <c r="E252" t="str">
        <f>_xlfn.IFNA(VLOOKUP(F252,Bonus_Selection!B:G,6,0),"")</f>
        <v/>
      </c>
      <c r="H252" t="e">
        <f t="shared" ca="1" si="9"/>
        <v>#REF!</v>
      </c>
      <c r="I252" t="e">
        <f t="shared" ca="1" si="11"/>
        <v>#REF!</v>
      </c>
      <c r="J252" t="e">
        <f t="shared" ca="1" si="10"/>
        <v>#REF!</v>
      </c>
    </row>
    <row r="253" spans="1:10" x14ac:dyDescent="0.25">
      <c r="A253">
        <v>251</v>
      </c>
      <c r="D253" t="e">
        <f t="shared" ca="1" si="8"/>
        <v>#REF!</v>
      </c>
      <c r="E253" t="str">
        <f>_xlfn.IFNA(VLOOKUP(F253,Bonus_Selection!B:G,6,0),"")</f>
        <v/>
      </c>
      <c r="H253" t="e">
        <f t="shared" ca="1" si="9"/>
        <v>#REF!</v>
      </c>
      <c r="I253" t="e">
        <f t="shared" ca="1" si="11"/>
        <v>#REF!</v>
      </c>
      <c r="J253" t="e">
        <f t="shared" ca="1" si="10"/>
        <v>#REF!</v>
      </c>
    </row>
    <row r="254" spans="1:10" x14ac:dyDescent="0.25">
      <c r="A254">
        <v>252</v>
      </c>
      <c r="D254" t="e">
        <f t="shared" ca="1" si="8"/>
        <v>#REF!</v>
      </c>
      <c r="E254" t="str">
        <f>_xlfn.IFNA(VLOOKUP(F254,Bonus_Selection!B:G,6,0),"")</f>
        <v/>
      </c>
      <c r="H254" t="e">
        <f t="shared" ca="1" si="9"/>
        <v>#REF!</v>
      </c>
      <c r="I254" t="e">
        <f t="shared" ca="1" si="11"/>
        <v>#REF!</v>
      </c>
      <c r="J254" t="e">
        <f t="shared" ca="1" si="10"/>
        <v>#REF!</v>
      </c>
    </row>
    <row r="255" spans="1:10" x14ac:dyDescent="0.25">
      <c r="A255">
        <v>253</v>
      </c>
      <c r="D255" t="e">
        <f t="shared" ca="1" si="8"/>
        <v>#REF!</v>
      </c>
      <c r="E255" t="str">
        <f>_xlfn.IFNA(VLOOKUP(F255,Bonus_Selection!B:G,6,0),"")</f>
        <v/>
      </c>
      <c r="H255" t="e">
        <f t="shared" ca="1" si="9"/>
        <v>#REF!</v>
      </c>
      <c r="I255" t="e">
        <f t="shared" ca="1" si="11"/>
        <v>#REF!</v>
      </c>
      <c r="J255" t="e">
        <f t="shared" ca="1" si="10"/>
        <v>#REF!</v>
      </c>
    </row>
    <row r="256" spans="1:10" x14ac:dyDescent="0.25">
      <c r="A256">
        <v>254</v>
      </c>
      <c r="D256" t="e">
        <f t="shared" ref="D256:D319" ca="1" si="12">_xlfn.IFNA(VLOOKUP(B256,INDIRECT(C256&amp;"!A:B"),2,0),"")</f>
        <v>#REF!</v>
      </c>
      <c r="E256" t="str">
        <f>_xlfn.IFNA(VLOOKUP(F256,Bonus_Selection!B:G,6,0),"")</f>
        <v/>
      </c>
      <c r="H256" t="e">
        <f t="shared" ref="H256:H319" ca="1" si="13">_xlfn.IFNA(VLOOKUP(D256,INDIRECT(C256&amp;"!B:F"),5,0),"")</f>
        <v>#REF!</v>
      </c>
      <c r="I256" t="e">
        <f t="shared" ca="1" si="11"/>
        <v>#REF!</v>
      </c>
      <c r="J256" t="e">
        <f t="shared" ref="J256:J319" ca="1" si="14">_xlfn.IFNA(VLOOKUP(D256,INDIRECT(C256&amp;"!B:E"),4,0),"")</f>
        <v>#REF!</v>
      </c>
    </row>
    <row r="257" spans="1:10" x14ac:dyDescent="0.25">
      <c r="A257">
        <v>255</v>
      </c>
      <c r="D257" t="e">
        <f t="shared" ca="1" si="12"/>
        <v>#REF!</v>
      </c>
      <c r="E257" t="str">
        <f>_xlfn.IFNA(VLOOKUP(F257,Bonus_Selection!B:G,6,0),"")</f>
        <v/>
      </c>
      <c r="H257" t="e">
        <f t="shared" ca="1" si="13"/>
        <v>#REF!</v>
      </c>
      <c r="I257" t="e">
        <f t="shared" ca="1" si="11"/>
        <v>#REF!</v>
      </c>
      <c r="J257" t="e">
        <f t="shared" ca="1" si="14"/>
        <v>#REF!</v>
      </c>
    </row>
    <row r="258" spans="1:10" x14ac:dyDescent="0.25">
      <c r="A258">
        <v>256</v>
      </c>
      <c r="D258" t="e">
        <f t="shared" ca="1" si="12"/>
        <v>#REF!</v>
      </c>
      <c r="E258" t="str">
        <f>_xlfn.IFNA(VLOOKUP(F258,Bonus_Selection!B:G,6,0),"")</f>
        <v/>
      </c>
      <c r="H258" t="e">
        <f t="shared" ca="1" si="13"/>
        <v>#REF!</v>
      </c>
      <c r="I258" t="e">
        <f t="shared" ca="1" si="11"/>
        <v>#REF!</v>
      </c>
      <c r="J258" t="e">
        <f t="shared" ca="1" si="14"/>
        <v>#REF!</v>
      </c>
    </row>
    <row r="259" spans="1:10" x14ac:dyDescent="0.25">
      <c r="A259">
        <v>257</v>
      </c>
      <c r="D259" t="e">
        <f t="shared" ca="1" si="12"/>
        <v>#REF!</v>
      </c>
      <c r="E259" t="str">
        <f>_xlfn.IFNA(VLOOKUP(F259,Bonus_Selection!B:G,6,0),"")</f>
        <v/>
      </c>
      <c r="H259" t="e">
        <f t="shared" ca="1" si="13"/>
        <v>#REF!</v>
      </c>
      <c r="I259" t="e">
        <f t="shared" ref="I259:I322" ca="1" si="15">H259/60</f>
        <v>#REF!</v>
      </c>
      <c r="J259" t="e">
        <f t="shared" ca="1" si="14"/>
        <v>#REF!</v>
      </c>
    </row>
    <row r="260" spans="1:10" x14ac:dyDescent="0.25">
      <c r="A260">
        <v>258</v>
      </c>
      <c r="D260" t="e">
        <f t="shared" ca="1" si="12"/>
        <v>#REF!</v>
      </c>
      <c r="E260" t="str">
        <f>_xlfn.IFNA(VLOOKUP(F260,Bonus_Selection!B:G,6,0),"")</f>
        <v/>
      </c>
      <c r="H260" t="e">
        <f t="shared" ca="1" si="13"/>
        <v>#REF!</v>
      </c>
      <c r="I260" t="e">
        <f t="shared" ca="1" si="15"/>
        <v>#REF!</v>
      </c>
      <c r="J260" t="e">
        <f t="shared" ca="1" si="14"/>
        <v>#REF!</v>
      </c>
    </row>
    <row r="261" spans="1:10" x14ac:dyDescent="0.25">
      <c r="A261">
        <v>259</v>
      </c>
      <c r="D261" t="e">
        <f t="shared" ca="1" si="12"/>
        <v>#REF!</v>
      </c>
      <c r="E261" t="str">
        <f>_xlfn.IFNA(VLOOKUP(F261,Bonus_Selection!B:G,6,0),"")</f>
        <v/>
      </c>
      <c r="H261" t="e">
        <f t="shared" ca="1" si="13"/>
        <v>#REF!</v>
      </c>
      <c r="I261" t="e">
        <f t="shared" ca="1" si="15"/>
        <v>#REF!</v>
      </c>
      <c r="J261" t="e">
        <f t="shared" ca="1" si="14"/>
        <v>#REF!</v>
      </c>
    </row>
    <row r="262" spans="1:10" x14ac:dyDescent="0.25">
      <c r="A262">
        <v>260</v>
      </c>
      <c r="D262" t="e">
        <f t="shared" ca="1" si="12"/>
        <v>#REF!</v>
      </c>
      <c r="E262" t="str">
        <f>_xlfn.IFNA(VLOOKUP(F262,Bonus_Selection!B:G,6,0),"")</f>
        <v/>
      </c>
      <c r="H262" t="e">
        <f t="shared" ca="1" si="13"/>
        <v>#REF!</v>
      </c>
      <c r="I262" t="e">
        <f t="shared" ca="1" si="15"/>
        <v>#REF!</v>
      </c>
      <c r="J262" t="e">
        <f t="shared" ca="1" si="14"/>
        <v>#REF!</v>
      </c>
    </row>
    <row r="263" spans="1:10" x14ac:dyDescent="0.25">
      <c r="A263">
        <v>261</v>
      </c>
      <c r="D263" t="e">
        <f t="shared" ca="1" si="12"/>
        <v>#REF!</v>
      </c>
      <c r="E263" t="str">
        <f>_xlfn.IFNA(VLOOKUP(F263,Bonus_Selection!B:G,6,0),"")</f>
        <v/>
      </c>
      <c r="H263" t="e">
        <f t="shared" ca="1" si="13"/>
        <v>#REF!</v>
      </c>
      <c r="I263" t="e">
        <f t="shared" ca="1" si="15"/>
        <v>#REF!</v>
      </c>
      <c r="J263" t="e">
        <f t="shared" ca="1" si="14"/>
        <v>#REF!</v>
      </c>
    </row>
    <row r="264" spans="1:10" x14ac:dyDescent="0.25">
      <c r="A264">
        <v>262</v>
      </c>
      <c r="D264" t="e">
        <f t="shared" ca="1" si="12"/>
        <v>#REF!</v>
      </c>
      <c r="E264" t="str">
        <f>_xlfn.IFNA(VLOOKUP(F264,Bonus_Selection!B:G,6,0),"")</f>
        <v/>
      </c>
      <c r="H264" t="e">
        <f t="shared" ca="1" si="13"/>
        <v>#REF!</v>
      </c>
      <c r="I264" t="e">
        <f t="shared" ca="1" si="15"/>
        <v>#REF!</v>
      </c>
      <c r="J264" t="e">
        <f t="shared" ca="1" si="14"/>
        <v>#REF!</v>
      </c>
    </row>
    <row r="265" spans="1:10" x14ac:dyDescent="0.25">
      <c r="A265">
        <v>263</v>
      </c>
      <c r="D265" t="e">
        <f t="shared" ca="1" si="12"/>
        <v>#REF!</v>
      </c>
      <c r="E265" t="str">
        <f>_xlfn.IFNA(VLOOKUP(F265,Bonus_Selection!B:G,6,0),"")</f>
        <v/>
      </c>
      <c r="H265" t="e">
        <f t="shared" ca="1" si="13"/>
        <v>#REF!</v>
      </c>
      <c r="I265" t="e">
        <f t="shared" ca="1" si="15"/>
        <v>#REF!</v>
      </c>
      <c r="J265" t="e">
        <f t="shared" ca="1" si="14"/>
        <v>#REF!</v>
      </c>
    </row>
    <row r="266" spans="1:10" x14ac:dyDescent="0.25">
      <c r="A266">
        <v>264</v>
      </c>
      <c r="D266" t="e">
        <f t="shared" ca="1" si="12"/>
        <v>#REF!</v>
      </c>
      <c r="E266" t="str">
        <f>_xlfn.IFNA(VLOOKUP(F266,Bonus_Selection!B:G,6,0),"")</f>
        <v/>
      </c>
      <c r="H266" t="e">
        <f t="shared" ca="1" si="13"/>
        <v>#REF!</v>
      </c>
      <c r="I266" t="e">
        <f t="shared" ca="1" si="15"/>
        <v>#REF!</v>
      </c>
      <c r="J266" t="e">
        <f t="shared" ca="1" si="14"/>
        <v>#REF!</v>
      </c>
    </row>
    <row r="267" spans="1:10" x14ac:dyDescent="0.25">
      <c r="A267">
        <v>265</v>
      </c>
      <c r="D267" t="e">
        <f t="shared" ca="1" si="12"/>
        <v>#REF!</v>
      </c>
      <c r="E267" t="str">
        <f>_xlfn.IFNA(VLOOKUP(F267,Bonus_Selection!B:G,6,0),"")</f>
        <v/>
      </c>
      <c r="H267" t="e">
        <f t="shared" ca="1" si="13"/>
        <v>#REF!</v>
      </c>
      <c r="I267" t="e">
        <f t="shared" ca="1" si="15"/>
        <v>#REF!</v>
      </c>
      <c r="J267" t="e">
        <f t="shared" ca="1" si="14"/>
        <v>#REF!</v>
      </c>
    </row>
    <row r="268" spans="1:10" x14ac:dyDescent="0.25">
      <c r="A268">
        <v>266</v>
      </c>
      <c r="D268" t="e">
        <f t="shared" ca="1" si="12"/>
        <v>#REF!</v>
      </c>
      <c r="E268" t="str">
        <f>_xlfn.IFNA(VLOOKUP(F268,Bonus_Selection!B:G,6,0),"")</f>
        <v/>
      </c>
      <c r="H268" t="e">
        <f t="shared" ca="1" si="13"/>
        <v>#REF!</v>
      </c>
      <c r="I268" t="e">
        <f t="shared" ca="1" si="15"/>
        <v>#REF!</v>
      </c>
      <c r="J268" t="e">
        <f t="shared" ca="1" si="14"/>
        <v>#REF!</v>
      </c>
    </row>
    <row r="269" spans="1:10" x14ac:dyDescent="0.25">
      <c r="A269">
        <v>267</v>
      </c>
      <c r="D269" t="e">
        <f t="shared" ca="1" si="12"/>
        <v>#REF!</v>
      </c>
      <c r="E269" t="str">
        <f>_xlfn.IFNA(VLOOKUP(F269,Bonus_Selection!B:G,6,0),"")</f>
        <v/>
      </c>
      <c r="H269" t="e">
        <f t="shared" ca="1" si="13"/>
        <v>#REF!</v>
      </c>
      <c r="I269" t="e">
        <f t="shared" ca="1" si="15"/>
        <v>#REF!</v>
      </c>
      <c r="J269" t="e">
        <f t="shared" ca="1" si="14"/>
        <v>#REF!</v>
      </c>
    </row>
    <row r="270" spans="1:10" x14ac:dyDescent="0.25">
      <c r="A270">
        <v>268</v>
      </c>
      <c r="D270" t="e">
        <f t="shared" ca="1" si="12"/>
        <v>#REF!</v>
      </c>
      <c r="E270" t="str">
        <f>_xlfn.IFNA(VLOOKUP(F270,Bonus_Selection!B:G,6,0),"")</f>
        <v/>
      </c>
      <c r="H270" t="e">
        <f t="shared" ca="1" si="13"/>
        <v>#REF!</v>
      </c>
      <c r="I270" t="e">
        <f t="shared" ca="1" si="15"/>
        <v>#REF!</v>
      </c>
      <c r="J270" t="e">
        <f t="shared" ca="1" si="14"/>
        <v>#REF!</v>
      </c>
    </row>
    <row r="271" spans="1:10" x14ac:dyDescent="0.25">
      <c r="A271">
        <v>269</v>
      </c>
      <c r="D271" t="e">
        <f t="shared" ca="1" si="12"/>
        <v>#REF!</v>
      </c>
      <c r="E271" t="str">
        <f>_xlfn.IFNA(VLOOKUP(F271,Bonus_Selection!B:G,6,0),"")</f>
        <v/>
      </c>
      <c r="H271" t="e">
        <f t="shared" ca="1" si="13"/>
        <v>#REF!</v>
      </c>
      <c r="I271" t="e">
        <f t="shared" ca="1" si="15"/>
        <v>#REF!</v>
      </c>
      <c r="J271" t="e">
        <f t="shared" ca="1" si="14"/>
        <v>#REF!</v>
      </c>
    </row>
    <row r="272" spans="1:10" x14ac:dyDescent="0.25">
      <c r="A272">
        <v>270</v>
      </c>
      <c r="D272" t="e">
        <f t="shared" ca="1" si="12"/>
        <v>#REF!</v>
      </c>
      <c r="E272" t="str">
        <f>_xlfn.IFNA(VLOOKUP(F272,Bonus_Selection!B:G,6,0),"")</f>
        <v/>
      </c>
      <c r="H272" t="e">
        <f t="shared" ca="1" si="13"/>
        <v>#REF!</v>
      </c>
      <c r="I272" t="e">
        <f t="shared" ca="1" si="15"/>
        <v>#REF!</v>
      </c>
      <c r="J272" t="e">
        <f t="shared" ca="1" si="14"/>
        <v>#REF!</v>
      </c>
    </row>
    <row r="273" spans="1:10" x14ac:dyDescent="0.25">
      <c r="A273">
        <v>271</v>
      </c>
      <c r="D273" t="e">
        <f t="shared" ca="1" si="12"/>
        <v>#REF!</v>
      </c>
      <c r="E273" t="str">
        <f>_xlfn.IFNA(VLOOKUP(F273,Bonus_Selection!B:G,6,0),"")</f>
        <v/>
      </c>
      <c r="H273" t="e">
        <f t="shared" ca="1" si="13"/>
        <v>#REF!</v>
      </c>
      <c r="I273" t="e">
        <f t="shared" ca="1" si="15"/>
        <v>#REF!</v>
      </c>
      <c r="J273" t="e">
        <f t="shared" ca="1" si="14"/>
        <v>#REF!</v>
      </c>
    </row>
    <row r="274" spans="1:10" x14ac:dyDescent="0.25">
      <c r="A274">
        <v>272</v>
      </c>
      <c r="D274" t="e">
        <f t="shared" ca="1" si="12"/>
        <v>#REF!</v>
      </c>
      <c r="E274" t="str">
        <f>_xlfn.IFNA(VLOOKUP(F274,Bonus_Selection!B:G,6,0),"")</f>
        <v/>
      </c>
      <c r="H274" t="e">
        <f t="shared" ca="1" si="13"/>
        <v>#REF!</v>
      </c>
      <c r="I274" t="e">
        <f t="shared" ca="1" si="15"/>
        <v>#REF!</v>
      </c>
      <c r="J274" t="e">
        <f t="shared" ca="1" si="14"/>
        <v>#REF!</v>
      </c>
    </row>
    <row r="275" spans="1:10" x14ac:dyDescent="0.25">
      <c r="A275">
        <v>273</v>
      </c>
      <c r="D275" t="e">
        <f t="shared" ca="1" si="12"/>
        <v>#REF!</v>
      </c>
      <c r="E275" t="str">
        <f>_xlfn.IFNA(VLOOKUP(F275,Bonus_Selection!B:G,6,0),"")</f>
        <v/>
      </c>
      <c r="H275" t="e">
        <f t="shared" ca="1" si="13"/>
        <v>#REF!</v>
      </c>
      <c r="I275" t="e">
        <f t="shared" ca="1" si="15"/>
        <v>#REF!</v>
      </c>
      <c r="J275" t="e">
        <f t="shared" ca="1" si="14"/>
        <v>#REF!</v>
      </c>
    </row>
    <row r="276" spans="1:10" x14ac:dyDescent="0.25">
      <c r="A276">
        <v>274</v>
      </c>
      <c r="D276" t="e">
        <f t="shared" ca="1" si="12"/>
        <v>#REF!</v>
      </c>
      <c r="E276" t="str">
        <f>_xlfn.IFNA(VLOOKUP(F276,Bonus_Selection!B:G,6,0),"")</f>
        <v/>
      </c>
      <c r="H276" t="e">
        <f t="shared" ca="1" si="13"/>
        <v>#REF!</v>
      </c>
      <c r="I276" t="e">
        <f t="shared" ca="1" si="15"/>
        <v>#REF!</v>
      </c>
      <c r="J276" t="e">
        <f t="shared" ca="1" si="14"/>
        <v>#REF!</v>
      </c>
    </row>
    <row r="277" spans="1:10" x14ac:dyDescent="0.25">
      <c r="A277">
        <v>275</v>
      </c>
      <c r="D277" t="e">
        <f t="shared" ca="1" si="12"/>
        <v>#REF!</v>
      </c>
      <c r="E277" t="str">
        <f>_xlfn.IFNA(VLOOKUP(F277,Bonus_Selection!B:G,6,0),"")</f>
        <v/>
      </c>
      <c r="H277" t="e">
        <f t="shared" ca="1" si="13"/>
        <v>#REF!</v>
      </c>
      <c r="I277" t="e">
        <f t="shared" ca="1" si="15"/>
        <v>#REF!</v>
      </c>
      <c r="J277" t="e">
        <f t="shared" ca="1" si="14"/>
        <v>#REF!</v>
      </c>
    </row>
    <row r="278" spans="1:10" x14ac:dyDescent="0.25">
      <c r="A278">
        <v>276</v>
      </c>
      <c r="D278" t="e">
        <f t="shared" ca="1" si="12"/>
        <v>#REF!</v>
      </c>
      <c r="E278" t="str">
        <f>_xlfn.IFNA(VLOOKUP(F278,Bonus_Selection!B:G,6,0),"")</f>
        <v/>
      </c>
      <c r="H278" t="e">
        <f t="shared" ca="1" si="13"/>
        <v>#REF!</v>
      </c>
      <c r="I278" t="e">
        <f t="shared" ca="1" si="15"/>
        <v>#REF!</v>
      </c>
      <c r="J278" t="e">
        <f t="shared" ca="1" si="14"/>
        <v>#REF!</v>
      </c>
    </row>
    <row r="279" spans="1:10" x14ac:dyDescent="0.25">
      <c r="A279">
        <v>277</v>
      </c>
      <c r="D279" t="e">
        <f t="shared" ca="1" si="12"/>
        <v>#REF!</v>
      </c>
      <c r="E279" t="str">
        <f>_xlfn.IFNA(VLOOKUP(F279,Bonus_Selection!B:G,6,0),"")</f>
        <v/>
      </c>
      <c r="H279" t="e">
        <f t="shared" ca="1" si="13"/>
        <v>#REF!</v>
      </c>
      <c r="I279" t="e">
        <f t="shared" ca="1" si="15"/>
        <v>#REF!</v>
      </c>
      <c r="J279" t="e">
        <f t="shared" ca="1" si="14"/>
        <v>#REF!</v>
      </c>
    </row>
    <row r="280" spans="1:10" x14ac:dyDescent="0.25">
      <c r="A280">
        <v>278</v>
      </c>
      <c r="D280" t="e">
        <f t="shared" ca="1" si="12"/>
        <v>#REF!</v>
      </c>
      <c r="E280" t="str">
        <f>_xlfn.IFNA(VLOOKUP(F280,Bonus_Selection!B:G,6,0),"")</f>
        <v/>
      </c>
      <c r="H280" t="e">
        <f t="shared" ca="1" si="13"/>
        <v>#REF!</v>
      </c>
      <c r="I280" t="e">
        <f t="shared" ca="1" si="15"/>
        <v>#REF!</v>
      </c>
      <c r="J280" t="e">
        <f t="shared" ca="1" si="14"/>
        <v>#REF!</v>
      </c>
    </row>
    <row r="281" spans="1:10" x14ac:dyDescent="0.25">
      <c r="A281">
        <v>279</v>
      </c>
      <c r="D281" t="e">
        <f t="shared" ca="1" si="12"/>
        <v>#REF!</v>
      </c>
      <c r="E281" t="str">
        <f>_xlfn.IFNA(VLOOKUP(F281,Bonus_Selection!B:G,6,0),"")</f>
        <v/>
      </c>
      <c r="H281" t="e">
        <f t="shared" ca="1" si="13"/>
        <v>#REF!</v>
      </c>
      <c r="I281" t="e">
        <f t="shared" ca="1" si="15"/>
        <v>#REF!</v>
      </c>
      <c r="J281" t="e">
        <f t="shared" ca="1" si="14"/>
        <v>#REF!</v>
      </c>
    </row>
    <row r="282" spans="1:10" x14ac:dyDescent="0.25">
      <c r="A282">
        <v>280</v>
      </c>
      <c r="D282" t="e">
        <f t="shared" ca="1" si="12"/>
        <v>#REF!</v>
      </c>
      <c r="E282" t="str">
        <f>_xlfn.IFNA(VLOOKUP(F282,Bonus_Selection!B:G,6,0),"")</f>
        <v/>
      </c>
      <c r="H282" t="e">
        <f t="shared" ca="1" si="13"/>
        <v>#REF!</v>
      </c>
      <c r="I282" t="e">
        <f t="shared" ca="1" si="15"/>
        <v>#REF!</v>
      </c>
      <c r="J282" t="e">
        <f t="shared" ca="1" si="14"/>
        <v>#REF!</v>
      </c>
    </row>
    <row r="283" spans="1:10" x14ac:dyDescent="0.25">
      <c r="A283">
        <v>281</v>
      </c>
      <c r="D283" t="e">
        <f t="shared" ca="1" si="12"/>
        <v>#REF!</v>
      </c>
      <c r="E283" t="str">
        <f>_xlfn.IFNA(VLOOKUP(F283,Bonus_Selection!B:G,6,0),"")</f>
        <v/>
      </c>
      <c r="H283" t="e">
        <f t="shared" ca="1" si="13"/>
        <v>#REF!</v>
      </c>
      <c r="I283" t="e">
        <f t="shared" ca="1" si="15"/>
        <v>#REF!</v>
      </c>
      <c r="J283" t="e">
        <f t="shared" ca="1" si="14"/>
        <v>#REF!</v>
      </c>
    </row>
    <row r="284" spans="1:10" x14ac:dyDescent="0.25">
      <c r="A284">
        <v>282</v>
      </c>
      <c r="D284" t="e">
        <f t="shared" ca="1" si="12"/>
        <v>#REF!</v>
      </c>
      <c r="E284" t="str">
        <f>_xlfn.IFNA(VLOOKUP(F284,Bonus_Selection!B:G,6,0),"")</f>
        <v/>
      </c>
      <c r="H284" t="e">
        <f t="shared" ca="1" si="13"/>
        <v>#REF!</v>
      </c>
      <c r="I284" t="e">
        <f t="shared" ca="1" si="15"/>
        <v>#REF!</v>
      </c>
      <c r="J284" t="e">
        <f t="shared" ca="1" si="14"/>
        <v>#REF!</v>
      </c>
    </row>
    <row r="285" spans="1:10" x14ac:dyDescent="0.25">
      <c r="A285">
        <v>283</v>
      </c>
      <c r="D285" t="e">
        <f t="shared" ca="1" si="12"/>
        <v>#REF!</v>
      </c>
      <c r="E285" t="str">
        <f>_xlfn.IFNA(VLOOKUP(F285,Bonus_Selection!B:G,6,0),"")</f>
        <v/>
      </c>
      <c r="H285" t="e">
        <f t="shared" ca="1" si="13"/>
        <v>#REF!</v>
      </c>
      <c r="I285" t="e">
        <f t="shared" ca="1" si="15"/>
        <v>#REF!</v>
      </c>
      <c r="J285" t="e">
        <f t="shared" ca="1" si="14"/>
        <v>#REF!</v>
      </c>
    </row>
    <row r="286" spans="1:10" x14ac:dyDescent="0.25">
      <c r="A286">
        <v>284</v>
      </c>
      <c r="D286" t="e">
        <f t="shared" ca="1" si="12"/>
        <v>#REF!</v>
      </c>
      <c r="E286" t="str">
        <f>_xlfn.IFNA(VLOOKUP(F286,Bonus_Selection!B:G,6,0),"")</f>
        <v/>
      </c>
      <c r="H286" t="e">
        <f t="shared" ca="1" si="13"/>
        <v>#REF!</v>
      </c>
      <c r="I286" t="e">
        <f t="shared" ca="1" si="15"/>
        <v>#REF!</v>
      </c>
      <c r="J286" t="e">
        <f t="shared" ca="1" si="14"/>
        <v>#REF!</v>
      </c>
    </row>
    <row r="287" spans="1:10" x14ac:dyDescent="0.25">
      <c r="A287">
        <v>285</v>
      </c>
      <c r="D287" t="e">
        <f t="shared" ca="1" si="12"/>
        <v>#REF!</v>
      </c>
      <c r="E287" t="str">
        <f>_xlfn.IFNA(VLOOKUP(F287,Bonus_Selection!B:G,6,0),"")</f>
        <v/>
      </c>
      <c r="H287" t="e">
        <f t="shared" ca="1" si="13"/>
        <v>#REF!</v>
      </c>
      <c r="I287" t="e">
        <f t="shared" ca="1" si="15"/>
        <v>#REF!</v>
      </c>
      <c r="J287" t="e">
        <f t="shared" ca="1" si="14"/>
        <v>#REF!</v>
      </c>
    </row>
    <row r="288" spans="1:10" x14ac:dyDescent="0.25">
      <c r="A288">
        <v>286</v>
      </c>
      <c r="D288" t="e">
        <f t="shared" ca="1" si="12"/>
        <v>#REF!</v>
      </c>
      <c r="E288" t="str">
        <f>_xlfn.IFNA(VLOOKUP(F288,Bonus_Selection!B:G,6,0),"")</f>
        <v/>
      </c>
      <c r="H288" t="e">
        <f t="shared" ca="1" si="13"/>
        <v>#REF!</v>
      </c>
      <c r="I288" t="e">
        <f t="shared" ca="1" si="15"/>
        <v>#REF!</v>
      </c>
      <c r="J288" t="e">
        <f t="shared" ca="1" si="14"/>
        <v>#REF!</v>
      </c>
    </row>
    <row r="289" spans="1:10" x14ac:dyDescent="0.25">
      <c r="A289">
        <v>287</v>
      </c>
      <c r="D289" t="e">
        <f t="shared" ca="1" si="12"/>
        <v>#REF!</v>
      </c>
      <c r="E289" t="str">
        <f>_xlfn.IFNA(VLOOKUP(F289,Bonus_Selection!B:G,6,0),"")</f>
        <v/>
      </c>
      <c r="H289" t="e">
        <f t="shared" ca="1" si="13"/>
        <v>#REF!</v>
      </c>
      <c r="I289" t="e">
        <f t="shared" ca="1" si="15"/>
        <v>#REF!</v>
      </c>
      <c r="J289" t="e">
        <f t="shared" ca="1" si="14"/>
        <v>#REF!</v>
      </c>
    </row>
    <row r="290" spans="1:10" x14ac:dyDescent="0.25">
      <c r="A290">
        <v>288</v>
      </c>
      <c r="D290" t="e">
        <f t="shared" ca="1" si="12"/>
        <v>#REF!</v>
      </c>
      <c r="E290" t="str">
        <f>_xlfn.IFNA(VLOOKUP(F290,Bonus_Selection!B:G,6,0),"")</f>
        <v/>
      </c>
      <c r="H290" t="e">
        <f t="shared" ca="1" si="13"/>
        <v>#REF!</v>
      </c>
      <c r="I290" t="e">
        <f t="shared" ca="1" si="15"/>
        <v>#REF!</v>
      </c>
      <c r="J290" t="e">
        <f t="shared" ca="1" si="14"/>
        <v>#REF!</v>
      </c>
    </row>
    <row r="291" spans="1:10" x14ac:dyDescent="0.25">
      <c r="A291">
        <v>289</v>
      </c>
      <c r="D291" t="e">
        <f t="shared" ca="1" si="12"/>
        <v>#REF!</v>
      </c>
      <c r="E291" t="str">
        <f>_xlfn.IFNA(VLOOKUP(F291,Bonus_Selection!B:G,6,0),"")</f>
        <v/>
      </c>
      <c r="H291" t="e">
        <f t="shared" ca="1" si="13"/>
        <v>#REF!</v>
      </c>
      <c r="I291" t="e">
        <f t="shared" ca="1" si="15"/>
        <v>#REF!</v>
      </c>
      <c r="J291" t="e">
        <f t="shared" ca="1" si="14"/>
        <v>#REF!</v>
      </c>
    </row>
    <row r="292" spans="1:10" x14ac:dyDescent="0.25">
      <c r="A292">
        <v>290</v>
      </c>
      <c r="D292" t="e">
        <f t="shared" ca="1" si="12"/>
        <v>#REF!</v>
      </c>
      <c r="E292" t="str">
        <f>_xlfn.IFNA(VLOOKUP(F292,Bonus_Selection!B:G,6,0),"")</f>
        <v/>
      </c>
      <c r="H292" t="e">
        <f t="shared" ca="1" si="13"/>
        <v>#REF!</v>
      </c>
      <c r="I292" t="e">
        <f t="shared" ca="1" si="15"/>
        <v>#REF!</v>
      </c>
      <c r="J292" t="e">
        <f t="shared" ca="1" si="14"/>
        <v>#REF!</v>
      </c>
    </row>
    <row r="293" spans="1:10" x14ac:dyDescent="0.25">
      <c r="A293">
        <v>291</v>
      </c>
      <c r="D293" t="e">
        <f t="shared" ca="1" si="12"/>
        <v>#REF!</v>
      </c>
      <c r="E293" t="str">
        <f>_xlfn.IFNA(VLOOKUP(F293,Bonus_Selection!B:G,6,0),"")</f>
        <v/>
      </c>
      <c r="H293" t="e">
        <f t="shared" ca="1" si="13"/>
        <v>#REF!</v>
      </c>
      <c r="I293" t="e">
        <f t="shared" ca="1" si="15"/>
        <v>#REF!</v>
      </c>
      <c r="J293" t="e">
        <f t="shared" ca="1" si="14"/>
        <v>#REF!</v>
      </c>
    </row>
    <row r="294" spans="1:10" x14ac:dyDescent="0.25">
      <c r="A294">
        <v>292</v>
      </c>
      <c r="D294" t="e">
        <f t="shared" ca="1" si="12"/>
        <v>#REF!</v>
      </c>
      <c r="E294" t="str">
        <f>_xlfn.IFNA(VLOOKUP(F294,Bonus_Selection!B:G,6,0),"")</f>
        <v/>
      </c>
      <c r="H294" t="e">
        <f t="shared" ca="1" si="13"/>
        <v>#REF!</v>
      </c>
      <c r="I294" t="e">
        <f t="shared" ca="1" si="15"/>
        <v>#REF!</v>
      </c>
      <c r="J294" t="e">
        <f t="shared" ca="1" si="14"/>
        <v>#REF!</v>
      </c>
    </row>
    <row r="295" spans="1:10" x14ac:dyDescent="0.25">
      <c r="A295">
        <v>293</v>
      </c>
      <c r="D295" t="e">
        <f t="shared" ca="1" si="12"/>
        <v>#REF!</v>
      </c>
      <c r="E295" t="str">
        <f>_xlfn.IFNA(VLOOKUP(F295,Bonus_Selection!B:G,6,0),"")</f>
        <v/>
      </c>
      <c r="H295" t="e">
        <f t="shared" ca="1" si="13"/>
        <v>#REF!</v>
      </c>
      <c r="I295" t="e">
        <f t="shared" ca="1" si="15"/>
        <v>#REF!</v>
      </c>
      <c r="J295" t="e">
        <f t="shared" ca="1" si="14"/>
        <v>#REF!</v>
      </c>
    </row>
    <row r="296" spans="1:10" x14ac:dyDescent="0.25">
      <c r="A296">
        <v>294</v>
      </c>
      <c r="D296" t="e">
        <f t="shared" ca="1" si="12"/>
        <v>#REF!</v>
      </c>
      <c r="E296" t="str">
        <f>_xlfn.IFNA(VLOOKUP(F296,Bonus_Selection!B:G,6,0),"")</f>
        <v/>
      </c>
      <c r="H296" t="e">
        <f t="shared" ca="1" si="13"/>
        <v>#REF!</v>
      </c>
      <c r="I296" t="e">
        <f t="shared" ca="1" si="15"/>
        <v>#REF!</v>
      </c>
      <c r="J296" t="e">
        <f t="shared" ca="1" si="14"/>
        <v>#REF!</v>
      </c>
    </row>
    <row r="297" spans="1:10" x14ac:dyDescent="0.25">
      <c r="A297">
        <v>295</v>
      </c>
      <c r="D297" t="e">
        <f t="shared" ca="1" si="12"/>
        <v>#REF!</v>
      </c>
      <c r="E297" t="str">
        <f>_xlfn.IFNA(VLOOKUP(F297,Bonus_Selection!B:G,6,0),"")</f>
        <v/>
      </c>
      <c r="H297" t="e">
        <f t="shared" ca="1" si="13"/>
        <v>#REF!</v>
      </c>
      <c r="I297" t="e">
        <f t="shared" ca="1" si="15"/>
        <v>#REF!</v>
      </c>
      <c r="J297" t="e">
        <f t="shared" ca="1" si="14"/>
        <v>#REF!</v>
      </c>
    </row>
    <row r="298" spans="1:10" x14ac:dyDescent="0.25">
      <c r="A298">
        <v>296</v>
      </c>
      <c r="D298" t="e">
        <f t="shared" ca="1" si="12"/>
        <v>#REF!</v>
      </c>
      <c r="E298" t="str">
        <f>_xlfn.IFNA(VLOOKUP(F298,Bonus_Selection!B:G,6,0),"")</f>
        <v/>
      </c>
      <c r="H298" t="e">
        <f t="shared" ca="1" si="13"/>
        <v>#REF!</v>
      </c>
      <c r="I298" t="e">
        <f t="shared" ca="1" si="15"/>
        <v>#REF!</v>
      </c>
      <c r="J298" t="e">
        <f t="shared" ca="1" si="14"/>
        <v>#REF!</v>
      </c>
    </row>
    <row r="299" spans="1:10" x14ac:dyDescent="0.25">
      <c r="A299">
        <v>297</v>
      </c>
      <c r="D299" t="e">
        <f t="shared" ca="1" si="12"/>
        <v>#REF!</v>
      </c>
      <c r="E299" t="str">
        <f>_xlfn.IFNA(VLOOKUP(F299,Bonus_Selection!B:G,6,0),"")</f>
        <v/>
      </c>
      <c r="H299" t="e">
        <f t="shared" ca="1" si="13"/>
        <v>#REF!</v>
      </c>
      <c r="I299" t="e">
        <f t="shared" ca="1" si="15"/>
        <v>#REF!</v>
      </c>
      <c r="J299" t="e">
        <f t="shared" ca="1" si="14"/>
        <v>#REF!</v>
      </c>
    </row>
    <row r="300" spans="1:10" x14ac:dyDescent="0.25">
      <c r="A300">
        <v>298</v>
      </c>
      <c r="D300" t="e">
        <f t="shared" ca="1" si="12"/>
        <v>#REF!</v>
      </c>
      <c r="E300" t="str">
        <f>_xlfn.IFNA(VLOOKUP(F300,Bonus_Selection!B:G,6,0),"")</f>
        <v/>
      </c>
      <c r="H300" t="e">
        <f t="shared" ca="1" si="13"/>
        <v>#REF!</v>
      </c>
      <c r="I300" t="e">
        <f t="shared" ca="1" si="15"/>
        <v>#REF!</v>
      </c>
      <c r="J300" t="e">
        <f t="shared" ca="1" si="14"/>
        <v>#REF!</v>
      </c>
    </row>
    <row r="301" spans="1:10" x14ac:dyDescent="0.25">
      <c r="A301">
        <v>299</v>
      </c>
      <c r="D301" t="e">
        <f t="shared" ca="1" si="12"/>
        <v>#REF!</v>
      </c>
      <c r="E301" t="str">
        <f>_xlfn.IFNA(VLOOKUP(F301,Bonus_Selection!B:G,6,0),"")</f>
        <v/>
      </c>
      <c r="H301" t="e">
        <f t="shared" ca="1" si="13"/>
        <v>#REF!</v>
      </c>
      <c r="I301" t="e">
        <f t="shared" ca="1" si="15"/>
        <v>#REF!</v>
      </c>
      <c r="J301" t="e">
        <f t="shared" ca="1" si="14"/>
        <v>#REF!</v>
      </c>
    </row>
    <row r="302" spans="1:10" x14ac:dyDescent="0.25">
      <c r="A302">
        <v>300</v>
      </c>
      <c r="D302" t="e">
        <f t="shared" ca="1" si="12"/>
        <v>#REF!</v>
      </c>
      <c r="E302" t="str">
        <f>_xlfn.IFNA(VLOOKUP(F302,Bonus_Selection!B:G,6,0),"")</f>
        <v/>
      </c>
      <c r="H302" t="e">
        <f t="shared" ca="1" si="13"/>
        <v>#REF!</v>
      </c>
      <c r="I302" t="e">
        <f t="shared" ca="1" si="15"/>
        <v>#REF!</v>
      </c>
      <c r="J302" t="e">
        <f t="shared" ca="1" si="14"/>
        <v>#REF!</v>
      </c>
    </row>
    <row r="303" spans="1:10" x14ac:dyDescent="0.25">
      <c r="A303">
        <v>301</v>
      </c>
      <c r="D303" t="e">
        <f t="shared" ca="1" si="12"/>
        <v>#REF!</v>
      </c>
      <c r="E303" t="str">
        <f>_xlfn.IFNA(VLOOKUP(F303,Bonus_Selection!B:G,6,0),"")</f>
        <v/>
      </c>
      <c r="H303" t="e">
        <f t="shared" ca="1" si="13"/>
        <v>#REF!</v>
      </c>
      <c r="I303" t="e">
        <f t="shared" ca="1" si="15"/>
        <v>#REF!</v>
      </c>
      <c r="J303" t="e">
        <f t="shared" ca="1" si="14"/>
        <v>#REF!</v>
      </c>
    </row>
    <row r="304" spans="1:10" x14ac:dyDescent="0.25">
      <c r="A304">
        <v>302</v>
      </c>
      <c r="D304" t="e">
        <f t="shared" ca="1" si="12"/>
        <v>#REF!</v>
      </c>
      <c r="E304" t="str">
        <f>_xlfn.IFNA(VLOOKUP(F304,Bonus_Selection!B:G,6,0),"")</f>
        <v/>
      </c>
      <c r="H304" t="e">
        <f t="shared" ca="1" si="13"/>
        <v>#REF!</v>
      </c>
      <c r="I304" t="e">
        <f t="shared" ca="1" si="15"/>
        <v>#REF!</v>
      </c>
      <c r="J304" t="e">
        <f t="shared" ca="1" si="14"/>
        <v>#REF!</v>
      </c>
    </row>
    <row r="305" spans="1:10" x14ac:dyDescent="0.25">
      <c r="A305">
        <v>303</v>
      </c>
      <c r="D305" t="e">
        <f t="shared" ca="1" si="12"/>
        <v>#REF!</v>
      </c>
      <c r="E305" t="str">
        <f>_xlfn.IFNA(VLOOKUP(F305,Bonus_Selection!B:G,6,0),"")</f>
        <v/>
      </c>
      <c r="H305" t="e">
        <f t="shared" ca="1" si="13"/>
        <v>#REF!</v>
      </c>
      <c r="I305" t="e">
        <f t="shared" ca="1" si="15"/>
        <v>#REF!</v>
      </c>
      <c r="J305" t="e">
        <f t="shared" ca="1" si="14"/>
        <v>#REF!</v>
      </c>
    </row>
    <row r="306" spans="1:10" x14ac:dyDescent="0.25">
      <c r="A306">
        <v>304</v>
      </c>
      <c r="D306" t="e">
        <f t="shared" ca="1" si="12"/>
        <v>#REF!</v>
      </c>
      <c r="E306" t="str">
        <f>_xlfn.IFNA(VLOOKUP(F306,Bonus_Selection!B:G,6,0),"")</f>
        <v/>
      </c>
      <c r="H306" t="e">
        <f t="shared" ca="1" si="13"/>
        <v>#REF!</v>
      </c>
      <c r="I306" t="e">
        <f t="shared" ca="1" si="15"/>
        <v>#REF!</v>
      </c>
      <c r="J306" t="e">
        <f t="shared" ca="1" si="14"/>
        <v>#REF!</v>
      </c>
    </row>
    <row r="307" spans="1:10" x14ac:dyDescent="0.25">
      <c r="A307">
        <v>305</v>
      </c>
      <c r="D307" t="e">
        <f t="shared" ca="1" si="12"/>
        <v>#REF!</v>
      </c>
      <c r="E307" t="str">
        <f>_xlfn.IFNA(VLOOKUP(F307,Bonus_Selection!B:G,6,0),"")</f>
        <v/>
      </c>
      <c r="H307" t="e">
        <f t="shared" ca="1" si="13"/>
        <v>#REF!</v>
      </c>
      <c r="I307" t="e">
        <f t="shared" ca="1" si="15"/>
        <v>#REF!</v>
      </c>
      <c r="J307" t="e">
        <f t="shared" ca="1" si="14"/>
        <v>#REF!</v>
      </c>
    </row>
    <row r="308" spans="1:10" x14ac:dyDescent="0.25">
      <c r="A308">
        <v>306</v>
      </c>
      <c r="D308" t="e">
        <f t="shared" ca="1" si="12"/>
        <v>#REF!</v>
      </c>
      <c r="E308" t="str">
        <f>_xlfn.IFNA(VLOOKUP(F308,Bonus_Selection!B:G,6,0),"")</f>
        <v/>
      </c>
      <c r="H308" t="e">
        <f t="shared" ca="1" si="13"/>
        <v>#REF!</v>
      </c>
      <c r="I308" t="e">
        <f t="shared" ca="1" si="15"/>
        <v>#REF!</v>
      </c>
      <c r="J308" t="e">
        <f t="shared" ca="1" si="14"/>
        <v>#REF!</v>
      </c>
    </row>
    <row r="309" spans="1:10" x14ac:dyDescent="0.25">
      <c r="A309">
        <v>307</v>
      </c>
      <c r="D309" t="e">
        <f t="shared" ca="1" si="12"/>
        <v>#REF!</v>
      </c>
      <c r="E309" t="str">
        <f>_xlfn.IFNA(VLOOKUP(F309,Bonus_Selection!B:G,6,0),"")</f>
        <v/>
      </c>
      <c r="H309" t="e">
        <f t="shared" ca="1" si="13"/>
        <v>#REF!</v>
      </c>
      <c r="I309" t="e">
        <f t="shared" ca="1" si="15"/>
        <v>#REF!</v>
      </c>
      <c r="J309" t="e">
        <f t="shared" ca="1" si="14"/>
        <v>#REF!</v>
      </c>
    </row>
    <row r="310" spans="1:10" x14ac:dyDescent="0.25">
      <c r="A310">
        <v>308</v>
      </c>
      <c r="D310" t="e">
        <f t="shared" ca="1" si="12"/>
        <v>#REF!</v>
      </c>
      <c r="E310" t="str">
        <f>_xlfn.IFNA(VLOOKUP(F310,Bonus_Selection!B:G,6,0),"")</f>
        <v/>
      </c>
      <c r="H310" t="e">
        <f t="shared" ca="1" si="13"/>
        <v>#REF!</v>
      </c>
      <c r="I310" t="e">
        <f t="shared" ca="1" si="15"/>
        <v>#REF!</v>
      </c>
      <c r="J310" t="e">
        <f t="shared" ca="1" si="14"/>
        <v>#REF!</v>
      </c>
    </row>
    <row r="311" spans="1:10" x14ac:dyDescent="0.25">
      <c r="A311">
        <v>309</v>
      </c>
      <c r="D311" t="e">
        <f t="shared" ca="1" si="12"/>
        <v>#REF!</v>
      </c>
      <c r="E311" t="str">
        <f>_xlfn.IFNA(VLOOKUP(F311,Bonus_Selection!B:G,6,0),"")</f>
        <v/>
      </c>
      <c r="H311" t="e">
        <f t="shared" ca="1" si="13"/>
        <v>#REF!</v>
      </c>
      <c r="I311" t="e">
        <f t="shared" ca="1" si="15"/>
        <v>#REF!</v>
      </c>
      <c r="J311" t="e">
        <f t="shared" ca="1" si="14"/>
        <v>#REF!</v>
      </c>
    </row>
    <row r="312" spans="1:10" x14ac:dyDescent="0.25">
      <c r="A312">
        <v>310</v>
      </c>
      <c r="D312" t="e">
        <f t="shared" ca="1" si="12"/>
        <v>#REF!</v>
      </c>
      <c r="E312" t="str">
        <f>_xlfn.IFNA(VLOOKUP(F312,Bonus_Selection!B:G,6,0),"")</f>
        <v/>
      </c>
      <c r="H312" t="e">
        <f t="shared" ca="1" si="13"/>
        <v>#REF!</v>
      </c>
      <c r="I312" t="e">
        <f t="shared" ca="1" si="15"/>
        <v>#REF!</v>
      </c>
      <c r="J312" t="e">
        <f t="shared" ca="1" si="14"/>
        <v>#REF!</v>
      </c>
    </row>
    <row r="313" spans="1:10" x14ac:dyDescent="0.25">
      <c r="A313">
        <v>311</v>
      </c>
      <c r="D313" t="e">
        <f t="shared" ca="1" si="12"/>
        <v>#REF!</v>
      </c>
      <c r="E313" t="str">
        <f>_xlfn.IFNA(VLOOKUP(F313,Bonus_Selection!B:G,6,0),"")</f>
        <v/>
      </c>
      <c r="H313" t="e">
        <f t="shared" ca="1" si="13"/>
        <v>#REF!</v>
      </c>
      <c r="I313" t="e">
        <f t="shared" ca="1" si="15"/>
        <v>#REF!</v>
      </c>
      <c r="J313" t="e">
        <f t="shared" ca="1" si="14"/>
        <v>#REF!</v>
      </c>
    </row>
    <row r="314" spans="1:10" x14ac:dyDescent="0.25">
      <c r="A314">
        <v>312</v>
      </c>
      <c r="D314" t="e">
        <f t="shared" ca="1" si="12"/>
        <v>#REF!</v>
      </c>
      <c r="E314" t="str">
        <f>_xlfn.IFNA(VLOOKUP(F314,Bonus_Selection!B:G,6,0),"")</f>
        <v/>
      </c>
      <c r="H314" t="e">
        <f t="shared" ca="1" si="13"/>
        <v>#REF!</v>
      </c>
      <c r="I314" t="e">
        <f t="shared" ca="1" si="15"/>
        <v>#REF!</v>
      </c>
      <c r="J314" t="e">
        <f t="shared" ca="1" si="14"/>
        <v>#REF!</v>
      </c>
    </row>
    <row r="315" spans="1:10" x14ac:dyDescent="0.25">
      <c r="A315">
        <v>313</v>
      </c>
      <c r="D315" t="e">
        <f t="shared" ca="1" si="12"/>
        <v>#REF!</v>
      </c>
      <c r="E315" t="str">
        <f>_xlfn.IFNA(VLOOKUP(F315,Bonus_Selection!B:G,6,0),"")</f>
        <v/>
      </c>
      <c r="H315" t="e">
        <f t="shared" ca="1" si="13"/>
        <v>#REF!</v>
      </c>
      <c r="I315" t="e">
        <f t="shared" ca="1" si="15"/>
        <v>#REF!</v>
      </c>
      <c r="J315" t="e">
        <f t="shared" ca="1" si="14"/>
        <v>#REF!</v>
      </c>
    </row>
    <row r="316" spans="1:10" x14ac:dyDescent="0.25">
      <c r="A316">
        <v>314</v>
      </c>
      <c r="D316" t="e">
        <f t="shared" ca="1" si="12"/>
        <v>#REF!</v>
      </c>
      <c r="E316" t="str">
        <f>_xlfn.IFNA(VLOOKUP(F316,Bonus_Selection!B:G,6,0),"")</f>
        <v/>
      </c>
      <c r="H316" t="e">
        <f t="shared" ca="1" si="13"/>
        <v>#REF!</v>
      </c>
      <c r="I316" t="e">
        <f t="shared" ca="1" si="15"/>
        <v>#REF!</v>
      </c>
      <c r="J316" t="e">
        <f t="shared" ca="1" si="14"/>
        <v>#REF!</v>
      </c>
    </row>
    <row r="317" spans="1:10" x14ac:dyDescent="0.25">
      <c r="A317">
        <v>315</v>
      </c>
      <c r="D317" t="e">
        <f t="shared" ca="1" si="12"/>
        <v>#REF!</v>
      </c>
      <c r="E317" t="str">
        <f>_xlfn.IFNA(VLOOKUP(F317,Bonus_Selection!B:G,6,0),"")</f>
        <v/>
      </c>
      <c r="H317" t="e">
        <f t="shared" ca="1" si="13"/>
        <v>#REF!</v>
      </c>
      <c r="I317" t="e">
        <f t="shared" ca="1" si="15"/>
        <v>#REF!</v>
      </c>
      <c r="J317" t="e">
        <f t="shared" ca="1" si="14"/>
        <v>#REF!</v>
      </c>
    </row>
    <row r="318" spans="1:10" x14ac:dyDescent="0.25">
      <c r="A318">
        <v>316</v>
      </c>
      <c r="D318" t="e">
        <f t="shared" ca="1" si="12"/>
        <v>#REF!</v>
      </c>
      <c r="E318" t="str">
        <f>_xlfn.IFNA(VLOOKUP(F318,Bonus_Selection!B:G,6,0),"")</f>
        <v/>
      </c>
      <c r="H318" t="e">
        <f t="shared" ca="1" si="13"/>
        <v>#REF!</v>
      </c>
      <c r="I318" t="e">
        <f t="shared" ca="1" si="15"/>
        <v>#REF!</v>
      </c>
      <c r="J318" t="e">
        <f t="shared" ca="1" si="14"/>
        <v>#REF!</v>
      </c>
    </row>
    <row r="319" spans="1:10" x14ac:dyDescent="0.25">
      <c r="A319">
        <v>317</v>
      </c>
      <c r="D319" t="e">
        <f t="shared" ca="1" si="12"/>
        <v>#REF!</v>
      </c>
      <c r="E319" t="str">
        <f>_xlfn.IFNA(VLOOKUP(F319,Bonus_Selection!B:G,6,0),"")</f>
        <v/>
      </c>
      <c r="H319" t="e">
        <f t="shared" ca="1" si="13"/>
        <v>#REF!</v>
      </c>
      <c r="I319" t="e">
        <f t="shared" ca="1" si="15"/>
        <v>#REF!</v>
      </c>
      <c r="J319" t="e">
        <f t="shared" ca="1" si="14"/>
        <v>#REF!</v>
      </c>
    </row>
    <row r="320" spans="1:10" x14ac:dyDescent="0.25">
      <c r="A320">
        <v>318</v>
      </c>
      <c r="D320" t="e">
        <f t="shared" ref="D320:D356" ca="1" si="16">_xlfn.IFNA(VLOOKUP(B320,INDIRECT(C320&amp;"!A:B"),2,0),"")</f>
        <v>#REF!</v>
      </c>
      <c r="E320" t="str">
        <f>_xlfn.IFNA(VLOOKUP(F320,Bonus_Selection!B:G,6,0),"")</f>
        <v/>
      </c>
      <c r="H320" t="e">
        <f t="shared" ref="H320:H356" ca="1" si="17">_xlfn.IFNA(VLOOKUP(D320,INDIRECT(C320&amp;"!B:F"),5,0),"")</f>
        <v>#REF!</v>
      </c>
      <c r="I320" t="e">
        <f t="shared" ca="1" si="15"/>
        <v>#REF!</v>
      </c>
      <c r="J320" t="e">
        <f t="shared" ref="J320:J356" ca="1" si="18">_xlfn.IFNA(VLOOKUP(D320,INDIRECT(C320&amp;"!B:E"),4,0),"")</f>
        <v>#REF!</v>
      </c>
    </row>
    <row r="321" spans="1:10" x14ac:dyDescent="0.25">
      <c r="A321">
        <v>319</v>
      </c>
      <c r="D321" t="e">
        <f t="shared" ca="1" si="16"/>
        <v>#REF!</v>
      </c>
      <c r="E321" t="str">
        <f>_xlfn.IFNA(VLOOKUP(F321,Bonus_Selection!B:G,6,0),"")</f>
        <v/>
      </c>
      <c r="H321" t="e">
        <f t="shared" ca="1" si="17"/>
        <v>#REF!</v>
      </c>
      <c r="I321" t="e">
        <f t="shared" ca="1" si="15"/>
        <v>#REF!</v>
      </c>
      <c r="J321" t="e">
        <f t="shared" ca="1" si="18"/>
        <v>#REF!</v>
      </c>
    </row>
    <row r="322" spans="1:10" x14ac:dyDescent="0.25">
      <c r="A322">
        <v>320</v>
      </c>
      <c r="D322" t="e">
        <f t="shared" ca="1" si="16"/>
        <v>#REF!</v>
      </c>
      <c r="E322" t="str">
        <f>_xlfn.IFNA(VLOOKUP(F322,Bonus_Selection!B:G,6,0),"")</f>
        <v/>
      </c>
      <c r="H322" t="e">
        <f t="shared" ca="1" si="17"/>
        <v>#REF!</v>
      </c>
      <c r="I322" t="e">
        <f t="shared" ca="1" si="15"/>
        <v>#REF!</v>
      </c>
      <c r="J322" t="e">
        <f t="shared" ca="1" si="18"/>
        <v>#REF!</v>
      </c>
    </row>
    <row r="323" spans="1:10" x14ac:dyDescent="0.25">
      <c r="A323">
        <v>321</v>
      </c>
      <c r="D323" t="e">
        <f t="shared" ca="1" si="16"/>
        <v>#REF!</v>
      </c>
      <c r="E323" t="str">
        <f>_xlfn.IFNA(VLOOKUP(F323,Bonus_Selection!B:G,6,0),"")</f>
        <v/>
      </c>
      <c r="H323" t="e">
        <f t="shared" ca="1" si="17"/>
        <v>#REF!</v>
      </c>
      <c r="I323" t="e">
        <f t="shared" ref="I323:I356" ca="1" si="19">H323/60</f>
        <v>#REF!</v>
      </c>
      <c r="J323" t="e">
        <f t="shared" ca="1" si="18"/>
        <v>#REF!</v>
      </c>
    </row>
    <row r="324" spans="1:10" x14ac:dyDescent="0.25">
      <c r="A324">
        <v>322</v>
      </c>
      <c r="D324" t="e">
        <f t="shared" ca="1" si="16"/>
        <v>#REF!</v>
      </c>
      <c r="E324" t="str">
        <f>_xlfn.IFNA(VLOOKUP(F324,Bonus_Selection!B:G,6,0),"")</f>
        <v/>
      </c>
      <c r="H324" t="e">
        <f t="shared" ca="1" si="17"/>
        <v>#REF!</v>
      </c>
      <c r="I324" t="e">
        <f t="shared" ca="1" si="19"/>
        <v>#REF!</v>
      </c>
      <c r="J324" t="e">
        <f t="shared" ca="1" si="18"/>
        <v>#REF!</v>
      </c>
    </row>
    <row r="325" spans="1:10" x14ac:dyDescent="0.25">
      <c r="A325">
        <v>323</v>
      </c>
      <c r="D325" t="e">
        <f t="shared" ca="1" si="16"/>
        <v>#REF!</v>
      </c>
      <c r="E325" t="str">
        <f>_xlfn.IFNA(VLOOKUP(F325,Bonus_Selection!B:G,6,0),"")</f>
        <v/>
      </c>
      <c r="H325" t="e">
        <f t="shared" ca="1" si="17"/>
        <v>#REF!</v>
      </c>
      <c r="I325" t="e">
        <f t="shared" ca="1" si="19"/>
        <v>#REF!</v>
      </c>
      <c r="J325" t="e">
        <f t="shared" ca="1" si="18"/>
        <v>#REF!</v>
      </c>
    </row>
    <row r="326" spans="1:10" x14ac:dyDescent="0.25">
      <c r="A326">
        <v>324</v>
      </c>
      <c r="D326" t="e">
        <f t="shared" ca="1" si="16"/>
        <v>#REF!</v>
      </c>
      <c r="E326" t="str">
        <f>_xlfn.IFNA(VLOOKUP(F326,Bonus_Selection!B:G,6,0),"")</f>
        <v/>
      </c>
      <c r="H326" t="e">
        <f t="shared" ca="1" si="17"/>
        <v>#REF!</v>
      </c>
      <c r="I326" t="e">
        <f t="shared" ca="1" si="19"/>
        <v>#REF!</v>
      </c>
      <c r="J326" t="e">
        <f t="shared" ca="1" si="18"/>
        <v>#REF!</v>
      </c>
    </row>
    <row r="327" spans="1:10" x14ac:dyDescent="0.25">
      <c r="A327">
        <v>325</v>
      </c>
      <c r="D327" t="e">
        <f t="shared" ca="1" si="16"/>
        <v>#REF!</v>
      </c>
      <c r="E327" t="str">
        <f>_xlfn.IFNA(VLOOKUP(F327,Bonus_Selection!B:G,6,0),"")</f>
        <v/>
      </c>
      <c r="H327" t="e">
        <f t="shared" ca="1" si="17"/>
        <v>#REF!</v>
      </c>
      <c r="I327" t="e">
        <f t="shared" ca="1" si="19"/>
        <v>#REF!</v>
      </c>
      <c r="J327" t="e">
        <f t="shared" ca="1" si="18"/>
        <v>#REF!</v>
      </c>
    </row>
    <row r="328" spans="1:10" x14ac:dyDescent="0.25">
      <c r="A328">
        <v>326</v>
      </c>
      <c r="D328" t="e">
        <f t="shared" ca="1" si="16"/>
        <v>#REF!</v>
      </c>
      <c r="E328" t="str">
        <f>_xlfn.IFNA(VLOOKUP(F328,Bonus_Selection!B:G,6,0),"")</f>
        <v/>
      </c>
      <c r="H328" t="e">
        <f t="shared" ca="1" si="17"/>
        <v>#REF!</v>
      </c>
      <c r="I328" t="e">
        <f t="shared" ca="1" si="19"/>
        <v>#REF!</v>
      </c>
      <c r="J328" t="e">
        <f t="shared" ca="1" si="18"/>
        <v>#REF!</v>
      </c>
    </row>
    <row r="329" spans="1:10" x14ac:dyDescent="0.25">
      <c r="A329">
        <v>327</v>
      </c>
      <c r="D329" t="e">
        <f t="shared" ca="1" si="16"/>
        <v>#REF!</v>
      </c>
      <c r="E329" t="str">
        <f>_xlfn.IFNA(VLOOKUP(F329,Bonus_Selection!B:G,6,0),"")</f>
        <v/>
      </c>
      <c r="H329" t="e">
        <f t="shared" ca="1" si="17"/>
        <v>#REF!</v>
      </c>
      <c r="I329" t="e">
        <f t="shared" ca="1" si="19"/>
        <v>#REF!</v>
      </c>
      <c r="J329" t="e">
        <f t="shared" ca="1" si="18"/>
        <v>#REF!</v>
      </c>
    </row>
    <row r="330" spans="1:10" x14ac:dyDescent="0.25">
      <c r="A330">
        <v>328</v>
      </c>
      <c r="D330" t="e">
        <f t="shared" ca="1" si="16"/>
        <v>#REF!</v>
      </c>
      <c r="E330" t="str">
        <f>_xlfn.IFNA(VLOOKUP(F330,Bonus_Selection!B:G,6,0),"")</f>
        <v/>
      </c>
      <c r="H330" t="e">
        <f t="shared" ca="1" si="17"/>
        <v>#REF!</v>
      </c>
      <c r="I330" t="e">
        <f t="shared" ca="1" si="19"/>
        <v>#REF!</v>
      </c>
      <c r="J330" t="e">
        <f t="shared" ca="1" si="18"/>
        <v>#REF!</v>
      </c>
    </row>
    <row r="331" spans="1:10" x14ac:dyDescent="0.25">
      <c r="A331">
        <v>329</v>
      </c>
      <c r="D331" t="e">
        <f t="shared" ca="1" si="16"/>
        <v>#REF!</v>
      </c>
      <c r="E331" t="str">
        <f>_xlfn.IFNA(VLOOKUP(F331,Bonus_Selection!B:G,6,0),"")</f>
        <v/>
      </c>
      <c r="H331" t="e">
        <f t="shared" ca="1" si="17"/>
        <v>#REF!</v>
      </c>
      <c r="I331" t="e">
        <f t="shared" ca="1" si="19"/>
        <v>#REF!</v>
      </c>
      <c r="J331" t="e">
        <f t="shared" ca="1" si="18"/>
        <v>#REF!</v>
      </c>
    </row>
    <row r="332" spans="1:10" x14ac:dyDescent="0.25">
      <c r="A332">
        <v>330</v>
      </c>
      <c r="D332" t="e">
        <f t="shared" ca="1" si="16"/>
        <v>#REF!</v>
      </c>
      <c r="E332" t="str">
        <f>_xlfn.IFNA(VLOOKUP(F332,Bonus_Selection!B:G,6,0),"")</f>
        <v/>
      </c>
      <c r="H332" t="e">
        <f t="shared" ca="1" si="17"/>
        <v>#REF!</v>
      </c>
      <c r="I332" t="e">
        <f t="shared" ca="1" si="19"/>
        <v>#REF!</v>
      </c>
      <c r="J332" t="e">
        <f t="shared" ca="1" si="18"/>
        <v>#REF!</v>
      </c>
    </row>
    <row r="333" spans="1:10" x14ac:dyDescent="0.25">
      <c r="A333">
        <v>331</v>
      </c>
      <c r="D333" t="e">
        <f t="shared" ca="1" si="16"/>
        <v>#REF!</v>
      </c>
      <c r="E333" t="str">
        <f>_xlfn.IFNA(VLOOKUP(F333,Bonus_Selection!B:G,6,0),"")</f>
        <v/>
      </c>
      <c r="H333" t="e">
        <f t="shared" ca="1" si="17"/>
        <v>#REF!</v>
      </c>
      <c r="I333" t="e">
        <f t="shared" ca="1" si="19"/>
        <v>#REF!</v>
      </c>
      <c r="J333" t="e">
        <f t="shared" ca="1" si="18"/>
        <v>#REF!</v>
      </c>
    </row>
    <row r="334" spans="1:10" x14ac:dyDescent="0.25">
      <c r="A334">
        <v>332</v>
      </c>
      <c r="D334" t="e">
        <f t="shared" ca="1" si="16"/>
        <v>#REF!</v>
      </c>
      <c r="E334" t="str">
        <f>_xlfn.IFNA(VLOOKUP(F334,Bonus_Selection!B:G,6,0),"")</f>
        <v/>
      </c>
      <c r="H334" t="e">
        <f t="shared" ca="1" si="17"/>
        <v>#REF!</v>
      </c>
      <c r="I334" t="e">
        <f t="shared" ca="1" si="19"/>
        <v>#REF!</v>
      </c>
      <c r="J334" t="e">
        <f t="shared" ca="1" si="18"/>
        <v>#REF!</v>
      </c>
    </row>
    <row r="335" spans="1:10" x14ac:dyDescent="0.25">
      <c r="A335">
        <v>333</v>
      </c>
      <c r="D335" t="e">
        <f t="shared" ca="1" si="16"/>
        <v>#REF!</v>
      </c>
      <c r="E335" t="str">
        <f>_xlfn.IFNA(VLOOKUP(F335,Bonus_Selection!B:G,6,0),"")</f>
        <v/>
      </c>
      <c r="H335" t="e">
        <f t="shared" ca="1" si="17"/>
        <v>#REF!</v>
      </c>
      <c r="I335" t="e">
        <f t="shared" ca="1" si="19"/>
        <v>#REF!</v>
      </c>
      <c r="J335" t="e">
        <f t="shared" ca="1" si="18"/>
        <v>#REF!</v>
      </c>
    </row>
    <row r="336" spans="1:10" x14ac:dyDescent="0.25">
      <c r="A336">
        <v>334</v>
      </c>
      <c r="D336" t="e">
        <f t="shared" ca="1" si="16"/>
        <v>#REF!</v>
      </c>
      <c r="E336" t="str">
        <f>_xlfn.IFNA(VLOOKUP(F336,Bonus_Selection!B:G,6,0),"")</f>
        <v/>
      </c>
      <c r="H336" t="e">
        <f t="shared" ca="1" si="17"/>
        <v>#REF!</v>
      </c>
      <c r="I336" t="e">
        <f t="shared" ca="1" si="19"/>
        <v>#REF!</v>
      </c>
      <c r="J336" t="e">
        <f t="shared" ca="1" si="18"/>
        <v>#REF!</v>
      </c>
    </row>
    <row r="337" spans="1:10" x14ac:dyDescent="0.25">
      <c r="A337">
        <v>335</v>
      </c>
      <c r="D337" t="e">
        <f t="shared" ca="1" si="16"/>
        <v>#REF!</v>
      </c>
      <c r="E337" t="str">
        <f>_xlfn.IFNA(VLOOKUP(F337,Bonus_Selection!B:G,6,0),"")</f>
        <v/>
      </c>
      <c r="H337" t="e">
        <f t="shared" ca="1" si="17"/>
        <v>#REF!</v>
      </c>
      <c r="I337" t="e">
        <f t="shared" ca="1" si="19"/>
        <v>#REF!</v>
      </c>
      <c r="J337" t="e">
        <f t="shared" ca="1" si="18"/>
        <v>#REF!</v>
      </c>
    </row>
    <row r="338" spans="1:10" x14ac:dyDescent="0.25">
      <c r="A338">
        <v>336</v>
      </c>
      <c r="D338" t="e">
        <f t="shared" ca="1" si="16"/>
        <v>#REF!</v>
      </c>
      <c r="E338" t="str">
        <f>_xlfn.IFNA(VLOOKUP(F338,Bonus_Selection!B:G,6,0),"")</f>
        <v/>
      </c>
      <c r="H338" t="e">
        <f t="shared" ca="1" si="17"/>
        <v>#REF!</v>
      </c>
      <c r="I338" t="e">
        <f t="shared" ca="1" si="19"/>
        <v>#REF!</v>
      </c>
      <c r="J338" t="e">
        <f t="shared" ca="1" si="18"/>
        <v>#REF!</v>
      </c>
    </row>
    <row r="339" spans="1:10" x14ac:dyDescent="0.25">
      <c r="A339">
        <v>337</v>
      </c>
      <c r="D339" t="e">
        <f t="shared" ca="1" si="16"/>
        <v>#REF!</v>
      </c>
      <c r="E339" t="str">
        <f>_xlfn.IFNA(VLOOKUP(F339,Bonus_Selection!B:G,6,0),"")</f>
        <v/>
      </c>
      <c r="H339" t="e">
        <f t="shared" ca="1" si="17"/>
        <v>#REF!</v>
      </c>
      <c r="I339" t="e">
        <f t="shared" ca="1" si="19"/>
        <v>#REF!</v>
      </c>
      <c r="J339" t="e">
        <f t="shared" ca="1" si="18"/>
        <v>#REF!</v>
      </c>
    </row>
    <row r="340" spans="1:10" x14ac:dyDescent="0.25">
      <c r="A340">
        <v>338</v>
      </c>
      <c r="D340" t="e">
        <f t="shared" ca="1" si="16"/>
        <v>#REF!</v>
      </c>
      <c r="E340" t="str">
        <f>_xlfn.IFNA(VLOOKUP(F340,Bonus_Selection!B:G,6,0),"")</f>
        <v/>
      </c>
      <c r="H340" t="e">
        <f t="shared" ca="1" si="17"/>
        <v>#REF!</v>
      </c>
      <c r="I340" t="e">
        <f t="shared" ca="1" si="19"/>
        <v>#REF!</v>
      </c>
      <c r="J340" t="e">
        <f t="shared" ca="1" si="18"/>
        <v>#REF!</v>
      </c>
    </row>
    <row r="341" spans="1:10" x14ac:dyDescent="0.25">
      <c r="A341">
        <v>339</v>
      </c>
      <c r="D341" t="e">
        <f t="shared" ca="1" si="16"/>
        <v>#REF!</v>
      </c>
      <c r="E341" t="str">
        <f>_xlfn.IFNA(VLOOKUP(F341,Bonus_Selection!B:G,6,0),"")</f>
        <v/>
      </c>
      <c r="H341" t="e">
        <f t="shared" ca="1" si="17"/>
        <v>#REF!</v>
      </c>
      <c r="I341" t="e">
        <f t="shared" ca="1" si="19"/>
        <v>#REF!</v>
      </c>
      <c r="J341" t="e">
        <f t="shared" ca="1" si="18"/>
        <v>#REF!</v>
      </c>
    </row>
    <row r="342" spans="1:10" x14ac:dyDescent="0.25">
      <c r="A342">
        <v>340</v>
      </c>
      <c r="D342" t="e">
        <f t="shared" ca="1" si="16"/>
        <v>#REF!</v>
      </c>
      <c r="E342" t="str">
        <f>_xlfn.IFNA(VLOOKUP(F342,Bonus_Selection!B:G,6,0),"")</f>
        <v/>
      </c>
      <c r="H342" t="e">
        <f t="shared" ca="1" si="17"/>
        <v>#REF!</v>
      </c>
      <c r="I342" t="e">
        <f t="shared" ca="1" si="19"/>
        <v>#REF!</v>
      </c>
      <c r="J342" t="e">
        <f t="shared" ca="1" si="18"/>
        <v>#REF!</v>
      </c>
    </row>
    <row r="343" spans="1:10" x14ac:dyDescent="0.25">
      <c r="A343">
        <v>341</v>
      </c>
      <c r="D343" t="e">
        <f t="shared" ca="1" si="16"/>
        <v>#REF!</v>
      </c>
      <c r="E343" t="str">
        <f>_xlfn.IFNA(VLOOKUP(F343,Bonus_Selection!B:G,6,0),"")</f>
        <v/>
      </c>
      <c r="H343" t="e">
        <f t="shared" ca="1" si="17"/>
        <v>#REF!</v>
      </c>
      <c r="I343" t="e">
        <f t="shared" ca="1" si="19"/>
        <v>#REF!</v>
      </c>
      <c r="J343" t="e">
        <f t="shared" ca="1" si="18"/>
        <v>#REF!</v>
      </c>
    </row>
    <row r="344" spans="1:10" x14ac:dyDescent="0.25">
      <c r="A344">
        <v>342</v>
      </c>
      <c r="D344" t="e">
        <f t="shared" ca="1" si="16"/>
        <v>#REF!</v>
      </c>
      <c r="E344" t="str">
        <f>_xlfn.IFNA(VLOOKUP(F344,Bonus_Selection!B:G,6,0),"")</f>
        <v/>
      </c>
      <c r="H344" t="e">
        <f t="shared" ca="1" si="17"/>
        <v>#REF!</v>
      </c>
      <c r="I344" t="e">
        <f t="shared" ca="1" si="19"/>
        <v>#REF!</v>
      </c>
      <c r="J344" t="e">
        <f t="shared" ca="1" si="18"/>
        <v>#REF!</v>
      </c>
    </row>
    <row r="345" spans="1:10" x14ac:dyDescent="0.25">
      <c r="A345">
        <v>343</v>
      </c>
      <c r="D345" t="e">
        <f t="shared" ca="1" si="16"/>
        <v>#REF!</v>
      </c>
      <c r="E345" t="str">
        <f>_xlfn.IFNA(VLOOKUP(F345,Bonus_Selection!B:G,6,0),"")</f>
        <v/>
      </c>
      <c r="H345" t="e">
        <f t="shared" ca="1" si="17"/>
        <v>#REF!</v>
      </c>
      <c r="I345" t="e">
        <f t="shared" ca="1" si="19"/>
        <v>#REF!</v>
      </c>
      <c r="J345" t="e">
        <f t="shared" ca="1" si="18"/>
        <v>#REF!</v>
      </c>
    </row>
    <row r="346" spans="1:10" x14ac:dyDescent="0.25">
      <c r="A346">
        <v>344</v>
      </c>
      <c r="D346" t="e">
        <f t="shared" ca="1" si="16"/>
        <v>#REF!</v>
      </c>
      <c r="E346" t="str">
        <f>_xlfn.IFNA(VLOOKUP(F346,Bonus_Selection!B:G,6,0),"")</f>
        <v/>
      </c>
      <c r="H346" t="e">
        <f t="shared" ca="1" si="17"/>
        <v>#REF!</v>
      </c>
      <c r="I346" t="e">
        <f t="shared" ca="1" si="19"/>
        <v>#REF!</v>
      </c>
      <c r="J346" t="e">
        <f t="shared" ca="1" si="18"/>
        <v>#REF!</v>
      </c>
    </row>
    <row r="347" spans="1:10" x14ac:dyDescent="0.25">
      <c r="A347">
        <v>345</v>
      </c>
      <c r="D347" t="e">
        <f t="shared" ca="1" si="16"/>
        <v>#REF!</v>
      </c>
      <c r="E347" t="str">
        <f>_xlfn.IFNA(VLOOKUP(F347,Bonus_Selection!B:G,6,0),"")</f>
        <v/>
      </c>
      <c r="H347" t="e">
        <f t="shared" ca="1" si="17"/>
        <v>#REF!</v>
      </c>
      <c r="I347" t="e">
        <f t="shared" ca="1" si="19"/>
        <v>#REF!</v>
      </c>
      <c r="J347" t="e">
        <f t="shared" ca="1" si="18"/>
        <v>#REF!</v>
      </c>
    </row>
    <row r="348" spans="1:10" x14ac:dyDescent="0.25">
      <c r="A348">
        <v>346</v>
      </c>
      <c r="D348" t="e">
        <f t="shared" ca="1" si="16"/>
        <v>#REF!</v>
      </c>
      <c r="E348" t="str">
        <f>_xlfn.IFNA(VLOOKUP(F348,Bonus_Selection!B:G,6,0),"")</f>
        <v/>
      </c>
      <c r="H348" t="e">
        <f t="shared" ca="1" si="17"/>
        <v>#REF!</v>
      </c>
      <c r="I348" t="e">
        <f t="shared" ca="1" si="19"/>
        <v>#REF!</v>
      </c>
      <c r="J348" t="e">
        <f t="shared" ca="1" si="18"/>
        <v>#REF!</v>
      </c>
    </row>
    <row r="349" spans="1:10" x14ac:dyDescent="0.25">
      <c r="A349">
        <v>347</v>
      </c>
      <c r="D349" t="e">
        <f t="shared" ca="1" si="16"/>
        <v>#REF!</v>
      </c>
      <c r="E349" t="str">
        <f>_xlfn.IFNA(VLOOKUP(F349,Bonus_Selection!B:G,6,0),"")</f>
        <v/>
      </c>
      <c r="H349" t="e">
        <f t="shared" ca="1" si="17"/>
        <v>#REF!</v>
      </c>
      <c r="I349" t="e">
        <f t="shared" ca="1" si="19"/>
        <v>#REF!</v>
      </c>
      <c r="J349" t="e">
        <f t="shared" ca="1" si="18"/>
        <v>#REF!</v>
      </c>
    </row>
    <row r="350" spans="1:10" x14ac:dyDescent="0.25">
      <c r="A350">
        <v>348</v>
      </c>
      <c r="D350" t="e">
        <f t="shared" ca="1" si="16"/>
        <v>#REF!</v>
      </c>
      <c r="E350" t="str">
        <f>_xlfn.IFNA(VLOOKUP(F350,Bonus_Selection!B:G,6,0),"")</f>
        <v/>
      </c>
      <c r="H350" t="e">
        <f t="shared" ca="1" si="17"/>
        <v>#REF!</v>
      </c>
      <c r="I350" t="e">
        <f t="shared" ca="1" si="19"/>
        <v>#REF!</v>
      </c>
      <c r="J350" t="e">
        <f t="shared" ca="1" si="18"/>
        <v>#REF!</v>
      </c>
    </row>
    <row r="351" spans="1:10" x14ac:dyDescent="0.25">
      <c r="A351">
        <v>349</v>
      </c>
      <c r="D351" t="e">
        <f t="shared" ca="1" si="16"/>
        <v>#REF!</v>
      </c>
      <c r="E351" t="str">
        <f>_xlfn.IFNA(VLOOKUP(F351,Bonus_Selection!B:G,6,0),"")</f>
        <v/>
      </c>
      <c r="H351" t="e">
        <f t="shared" ca="1" si="17"/>
        <v>#REF!</v>
      </c>
      <c r="I351" t="e">
        <f t="shared" ca="1" si="19"/>
        <v>#REF!</v>
      </c>
      <c r="J351" t="e">
        <f t="shared" ca="1" si="18"/>
        <v>#REF!</v>
      </c>
    </row>
    <row r="352" spans="1:10" x14ac:dyDescent="0.25">
      <c r="A352">
        <v>350</v>
      </c>
      <c r="D352" t="e">
        <f t="shared" ca="1" si="16"/>
        <v>#REF!</v>
      </c>
      <c r="E352" t="str">
        <f>_xlfn.IFNA(VLOOKUP(F352,Bonus_Selection!B:G,6,0),"")</f>
        <v/>
      </c>
      <c r="H352" t="e">
        <f t="shared" ca="1" si="17"/>
        <v>#REF!</v>
      </c>
      <c r="I352" t="e">
        <f t="shared" ca="1" si="19"/>
        <v>#REF!</v>
      </c>
      <c r="J352" t="e">
        <f t="shared" ca="1" si="18"/>
        <v>#REF!</v>
      </c>
    </row>
    <row r="353" spans="1:10" x14ac:dyDescent="0.25">
      <c r="A353">
        <v>351</v>
      </c>
      <c r="D353" t="e">
        <f t="shared" ca="1" si="16"/>
        <v>#REF!</v>
      </c>
      <c r="E353" t="str">
        <f>_xlfn.IFNA(VLOOKUP(F353,Bonus_Selection!B:G,6,0),"")</f>
        <v/>
      </c>
      <c r="H353" t="e">
        <f t="shared" ca="1" si="17"/>
        <v>#REF!</v>
      </c>
      <c r="I353" t="e">
        <f t="shared" ca="1" si="19"/>
        <v>#REF!</v>
      </c>
      <c r="J353" t="e">
        <f t="shared" ca="1" si="18"/>
        <v>#REF!</v>
      </c>
    </row>
    <row r="354" spans="1:10" x14ac:dyDescent="0.25">
      <c r="A354">
        <v>352</v>
      </c>
      <c r="D354" t="e">
        <f t="shared" ca="1" si="16"/>
        <v>#REF!</v>
      </c>
      <c r="E354" t="str">
        <f>_xlfn.IFNA(VLOOKUP(F354,Bonus_Selection!B:G,6,0),"")</f>
        <v/>
      </c>
      <c r="H354" t="e">
        <f t="shared" ca="1" si="17"/>
        <v>#REF!</v>
      </c>
      <c r="I354" t="e">
        <f t="shared" ca="1" si="19"/>
        <v>#REF!</v>
      </c>
      <c r="J354" t="e">
        <f t="shared" ca="1" si="18"/>
        <v>#REF!</v>
      </c>
    </row>
    <row r="355" spans="1:10" x14ac:dyDescent="0.25">
      <c r="A355">
        <v>353</v>
      </c>
      <c r="D355" t="e">
        <f t="shared" ca="1" si="16"/>
        <v>#REF!</v>
      </c>
      <c r="E355" t="str">
        <f>_xlfn.IFNA(VLOOKUP(F355,Bonus_Selection!B:G,6,0),"")</f>
        <v/>
      </c>
      <c r="H355" t="e">
        <f t="shared" ca="1" si="17"/>
        <v>#REF!</v>
      </c>
      <c r="I355" t="e">
        <f t="shared" ca="1" si="19"/>
        <v>#REF!</v>
      </c>
      <c r="J355" t="e">
        <f t="shared" ca="1" si="18"/>
        <v>#REF!</v>
      </c>
    </row>
    <row r="356" spans="1:10" x14ac:dyDescent="0.25">
      <c r="A356">
        <v>354</v>
      </c>
      <c r="D356" t="e">
        <f t="shared" ca="1" si="16"/>
        <v>#REF!</v>
      </c>
      <c r="E356" t="str">
        <f>_xlfn.IFNA(VLOOKUP(F356,Bonus_Selection!B:G,6,0),"")</f>
        <v/>
      </c>
      <c r="H356" t="e">
        <f t="shared" ca="1" si="17"/>
        <v>#REF!</v>
      </c>
      <c r="I356" t="e">
        <f t="shared" ca="1" si="19"/>
        <v>#REF!</v>
      </c>
      <c r="J356" t="e">
        <f t="shared" ca="1" si="18"/>
        <v>#REF!</v>
      </c>
    </row>
  </sheetData>
  <sortState xmlns:xlrd2="http://schemas.microsoft.com/office/spreadsheetml/2017/richdata2" ref="A2:I169">
    <sortCondition ref="B2"/>
  </sortState>
  <pageMargins left="0.7" right="0.7" top="0.75" bottom="0.75" header="0.3" footer="0.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400-000000000000}">
          <x14:formula1>
            <xm:f>Bonus_Selection!$B$2:$B$326</xm:f>
          </x14:formula1>
          <xm:sqref>F2:F1048576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I134"/>
  <sheetViews>
    <sheetView topLeftCell="A43" workbookViewId="0">
      <selection activeCell="C71" sqref="C71"/>
    </sheetView>
  </sheetViews>
  <sheetFormatPr defaultRowHeight="15" x14ac:dyDescent="0.25"/>
  <cols>
    <col min="1" max="1" width="17.5703125" bestFit="1" customWidth="1"/>
    <col min="2" max="2" width="17.5703125" customWidth="1"/>
    <col min="3" max="3" width="19.140625" customWidth="1"/>
    <col min="4" max="4" width="29.28515625" bestFit="1" customWidth="1"/>
    <col min="5" max="5" width="15" style="1" bestFit="1" customWidth="1"/>
    <col min="6" max="7" width="18.7109375" customWidth="1"/>
    <col min="8" max="8" width="18.7109375" style="1" customWidth="1"/>
    <col min="9" max="10" width="18.7109375" customWidth="1"/>
    <col min="11" max="11" width="18.7109375" style="1" customWidth="1"/>
    <col min="12" max="13" width="18.7109375" customWidth="1"/>
    <col min="14" max="14" width="18.7109375" style="1" customWidth="1"/>
    <col min="15" max="16" width="18.7109375" customWidth="1"/>
    <col min="17" max="17" width="18.7109375" style="1" customWidth="1"/>
    <col min="18" max="19" width="18.7109375" customWidth="1"/>
    <col min="20" max="20" width="18.7109375" style="1" customWidth="1"/>
    <col min="21" max="22" width="18.7109375" customWidth="1"/>
    <col min="23" max="23" width="18.7109375" style="1" customWidth="1"/>
    <col min="24" max="25" width="18.7109375" customWidth="1"/>
    <col min="26" max="26" width="18.7109375" style="1" customWidth="1"/>
    <col min="27" max="28" width="18.7109375" customWidth="1"/>
    <col min="29" max="29" width="18.7109375" style="1" customWidth="1"/>
    <col min="30" max="31" width="18.7109375" customWidth="1"/>
    <col min="32" max="32" width="18.7109375" style="1" customWidth="1"/>
    <col min="33" max="34" width="18.7109375" customWidth="1"/>
    <col min="35" max="35" width="18.7109375" style="1" customWidth="1"/>
  </cols>
  <sheetData>
    <row r="1" spans="1:35" x14ac:dyDescent="0.25">
      <c r="A1" t="s">
        <v>3</v>
      </c>
      <c r="B1" t="s">
        <v>184</v>
      </c>
      <c r="C1" t="s">
        <v>22</v>
      </c>
      <c r="D1" t="s">
        <v>2</v>
      </c>
      <c r="E1" s="1" t="s">
        <v>4</v>
      </c>
      <c r="F1" t="s">
        <v>18</v>
      </c>
      <c r="G1" t="s">
        <v>32</v>
      </c>
      <c r="H1" s="1" t="s">
        <v>24</v>
      </c>
      <c r="I1" t="s">
        <v>19</v>
      </c>
      <c r="J1" t="s">
        <v>33</v>
      </c>
      <c r="K1" s="1" t="s">
        <v>25</v>
      </c>
      <c r="L1" t="s">
        <v>20</v>
      </c>
      <c r="M1" t="s">
        <v>34</v>
      </c>
      <c r="N1" s="1" t="s">
        <v>26</v>
      </c>
      <c r="O1" t="s">
        <v>21</v>
      </c>
      <c r="P1" t="s">
        <v>35</v>
      </c>
      <c r="Q1" s="1" t="s">
        <v>27</v>
      </c>
      <c r="R1" t="s">
        <v>28</v>
      </c>
      <c r="S1" t="s">
        <v>36</v>
      </c>
      <c r="T1" s="1" t="s">
        <v>37</v>
      </c>
      <c r="U1" t="s">
        <v>30</v>
      </c>
      <c r="V1" t="s">
        <v>38</v>
      </c>
      <c r="W1" s="1" t="s">
        <v>29</v>
      </c>
      <c r="X1" t="s">
        <v>39</v>
      </c>
      <c r="Y1" t="s">
        <v>40</v>
      </c>
      <c r="Z1" s="1" t="s">
        <v>31</v>
      </c>
      <c r="AA1" t="s">
        <v>41</v>
      </c>
      <c r="AB1" t="s">
        <v>42</v>
      </c>
      <c r="AC1" s="1" t="s">
        <v>43</v>
      </c>
      <c r="AD1" t="s">
        <v>44</v>
      </c>
      <c r="AE1" t="s">
        <v>45</v>
      </c>
      <c r="AF1" s="1" t="s">
        <v>46</v>
      </c>
      <c r="AG1" t="s">
        <v>47</v>
      </c>
      <c r="AH1" t="s">
        <v>48</v>
      </c>
      <c r="AI1" s="1" t="s">
        <v>49</v>
      </c>
    </row>
    <row r="2" spans="1:35" x14ac:dyDescent="0.25">
      <c r="A2">
        <v>1</v>
      </c>
      <c r="B2">
        <v>1</v>
      </c>
      <c r="C2" t="s">
        <v>23</v>
      </c>
      <c r="D2" t="str">
        <f ca="1">_xlfn.IFNA(VLOOKUP(B2,INDIRECT(C2&amp;"!A:B"),2,FALSE),"")</f>
        <v>Amber Barley Water</v>
      </c>
      <c r="E2" s="1">
        <v>3</v>
      </c>
      <c r="F2">
        <f>_xlfn.IFNA(VLOOKUP(G2,Ingredient!$C:$L,10,0),"")</f>
        <v>1</v>
      </c>
      <c r="G2" t="s">
        <v>11</v>
      </c>
      <c r="H2" s="1">
        <v>5</v>
      </c>
      <c r="I2">
        <f>_xlfn.IFNA(VLOOKUP(J2,Ingredient!$C:$L,10,0),"")</f>
        <v>2</v>
      </c>
      <c r="J2" t="s">
        <v>59</v>
      </c>
      <c r="K2" s="1">
        <v>5</v>
      </c>
      <c r="L2" t="str">
        <f>_xlfn.IFNA(VLOOKUP(M2,Ingredient!$C:$L,10,0),"")</f>
        <v/>
      </c>
      <c r="O2" t="str">
        <f>_xlfn.IFNA(VLOOKUP(P2,Ingredient!$C:$L,10,0),"")</f>
        <v/>
      </c>
      <c r="R2" t="str">
        <f>_xlfn.IFNA(VLOOKUP(S2,Ingredient!$C:$L,10,0),"")</f>
        <v/>
      </c>
      <c r="U2" t="str">
        <f>_xlfn.IFNA(VLOOKUP(V2,Ingredient!$C:$L,10,0),"")</f>
        <v/>
      </c>
      <c r="X2" t="str">
        <f>_xlfn.IFNA(VLOOKUP(Y2,Ingredient!$C:$L,10,0),"")</f>
        <v/>
      </c>
      <c r="AA2" t="str">
        <f>_xlfn.IFNA(VLOOKUP(AB2,Ingredient!$C:$L,10,0),"")</f>
        <v/>
      </c>
      <c r="AD2" t="str">
        <f>_xlfn.IFNA(VLOOKUP(AE2,Ingredient!$C:$L,10,0),"")</f>
        <v/>
      </c>
      <c r="AG2" t="str">
        <f>_xlfn.IFNA(VLOOKUP(AH2,Ingredient!$C:$L,10,0),"")</f>
        <v/>
      </c>
    </row>
    <row r="3" spans="1:35" x14ac:dyDescent="0.25">
      <c r="A3">
        <v>2</v>
      </c>
      <c r="B3">
        <v>2</v>
      </c>
      <c r="C3" t="s">
        <v>23</v>
      </c>
      <c r="D3" t="str">
        <f t="shared" ref="D3:D66" ca="1" si="0">_xlfn.IFNA(VLOOKUP(B3,INDIRECT(C3&amp;"!A:B"),2,FALSE),"")</f>
        <v>Barley Water</v>
      </c>
      <c r="E3" s="1">
        <v>1</v>
      </c>
      <c r="F3">
        <f>_xlfn.IFNA(VLOOKUP(G3,Ingredient!$C:$L,10,0),"")</f>
        <v>1</v>
      </c>
      <c r="G3" t="s">
        <v>11</v>
      </c>
      <c r="H3" s="1">
        <v>5</v>
      </c>
      <c r="I3">
        <f>_xlfn.IFNA(VLOOKUP(J3,Ingredient!$C:$L,10,0),"")</f>
        <v>2</v>
      </c>
      <c r="J3" t="s">
        <v>59</v>
      </c>
      <c r="K3" s="1">
        <v>5</v>
      </c>
      <c r="L3" t="str">
        <f>_xlfn.IFNA(VLOOKUP(M3,Ingredient!$C:$L,10,0),"")</f>
        <v/>
      </c>
      <c r="O3" t="str">
        <f>_xlfn.IFNA(VLOOKUP(P3,Ingredient!$C:$L,10,0),"")</f>
        <v/>
      </c>
      <c r="R3" t="str">
        <f>_xlfn.IFNA(VLOOKUP(S3,Ingredient!$C:$L,10,0),"")</f>
        <v/>
      </c>
      <c r="U3" t="str">
        <f>_xlfn.IFNA(VLOOKUP(V3,Ingredient!$C:$L,10,0),"")</f>
        <v/>
      </c>
      <c r="X3" t="str">
        <f>_xlfn.IFNA(VLOOKUP(Y3,Ingredient!$C:$L,10,0),"")</f>
        <v/>
      </c>
      <c r="AA3" t="str">
        <f>_xlfn.IFNA(VLOOKUP(AB3,Ingredient!$C:$L,10,0),"")</f>
        <v/>
      </c>
      <c r="AD3" t="str">
        <f>_xlfn.IFNA(VLOOKUP(AE3,Ingredient!$C:$L,10,0),"")</f>
        <v/>
      </c>
      <c r="AG3" t="str">
        <f>_xlfn.IFNA(VLOOKUP(AH3,Ingredient!$C:$L,10,0),"")</f>
        <v/>
      </c>
    </row>
    <row r="4" spans="1:35" x14ac:dyDescent="0.25">
      <c r="A4">
        <v>3</v>
      </c>
      <c r="B4">
        <v>3</v>
      </c>
      <c r="C4" t="s">
        <v>23</v>
      </c>
      <c r="D4" t="str">
        <f t="shared" ca="1" si="0"/>
        <v>Basic Stew</v>
      </c>
      <c r="E4" s="1">
        <v>1</v>
      </c>
      <c r="F4">
        <f>_xlfn.IFNA(VLOOKUP(G4,Ingredient!$C:$L,10,0),"")</f>
        <v>3</v>
      </c>
      <c r="G4" t="s">
        <v>66</v>
      </c>
      <c r="H4" s="1">
        <v>2</v>
      </c>
      <c r="I4">
        <f>_xlfn.IFNA(VLOOKUP(J4,Ingredient!$C:$L,10,0),"")</f>
        <v>5</v>
      </c>
      <c r="J4" t="s">
        <v>70</v>
      </c>
      <c r="K4" s="1">
        <v>1</v>
      </c>
      <c r="L4" t="str">
        <f>_xlfn.IFNA(VLOOKUP(M4,Ingredient!$C:$L,10,0),"")</f>
        <v/>
      </c>
      <c r="O4" t="str">
        <f>_xlfn.IFNA(VLOOKUP(P4,Ingredient!$C:$L,10,0),"")</f>
        <v/>
      </c>
      <c r="R4" t="str">
        <f>_xlfn.IFNA(VLOOKUP(S4,Ingredient!$C:$L,10,0),"")</f>
        <v/>
      </c>
      <c r="U4" t="str">
        <f>_xlfn.IFNA(VLOOKUP(V4,Ingredient!$C:$L,10,0),"")</f>
        <v/>
      </c>
      <c r="X4" t="str">
        <f>_xlfn.IFNA(VLOOKUP(Y4,Ingredient!$C:$L,10,0),"")</f>
        <v/>
      </c>
      <c r="AA4" t="str">
        <f>_xlfn.IFNA(VLOOKUP(AB4,Ingredient!$C:$L,10,0),"")</f>
        <v/>
      </c>
      <c r="AD4" t="str">
        <f>_xlfn.IFNA(VLOOKUP(AE4,Ingredient!$C:$L,10,0),"")</f>
        <v/>
      </c>
      <c r="AG4" t="str">
        <f>_xlfn.IFNA(VLOOKUP(AH4,Ingredient!$C:$L,10,0),"")</f>
        <v/>
      </c>
    </row>
    <row r="5" spans="1:35" x14ac:dyDescent="0.25">
      <c r="A5">
        <v>4</v>
      </c>
      <c r="B5">
        <v>4</v>
      </c>
      <c r="C5" t="s">
        <v>23</v>
      </c>
      <c r="D5" t="str">
        <f t="shared" ca="1" si="0"/>
        <v>Bear Stew</v>
      </c>
      <c r="E5" s="1">
        <v>16</v>
      </c>
      <c r="F5">
        <f>_xlfn.IFNA(VLOOKUP(G5,Ingredient!$C:$L,10,0),"")</f>
        <v>6</v>
      </c>
      <c r="G5" t="s">
        <v>79</v>
      </c>
      <c r="H5" s="1">
        <v>2</v>
      </c>
      <c r="I5">
        <f>_xlfn.IFNA(VLOOKUP(J5,Ingredient!$C:$L,10,0),"")</f>
        <v>5</v>
      </c>
      <c r="J5" t="s">
        <v>70</v>
      </c>
      <c r="K5" s="1">
        <v>1</v>
      </c>
      <c r="L5">
        <f>_xlfn.IFNA(VLOOKUP(M5,Ingredient!$C:$L,10,0),"")</f>
        <v>4</v>
      </c>
      <c r="M5" t="s">
        <v>71</v>
      </c>
      <c r="N5" s="1">
        <v>1</v>
      </c>
      <c r="O5">
        <f>_xlfn.IFNA(VLOOKUP(P5,Ingredient!$C:$L,10,0),"")</f>
        <v>8</v>
      </c>
      <c r="P5" t="s">
        <v>81</v>
      </c>
      <c r="Q5" s="1">
        <v>1</v>
      </c>
      <c r="R5" t="str">
        <f>_xlfn.IFNA(VLOOKUP(S5,Ingredient!$C:$L,10,0),"")</f>
        <v/>
      </c>
      <c r="U5" t="str">
        <f>_xlfn.IFNA(VLOOKUP(V5,Ingredient!$C:$L,10,0),"")</f>
        <v/>
      </c>
      <c r="X5" t="str">
        <f>_xlfn.IFNA(VLOOKUP(Y5,Ingredient!$C:$L,10,0),"")</f>
        <v/>
      </c>
      <c r="AA5" t="str">
        <f>_xlfn.IFNA(VLOOKUP(AB5,Ingredient!$C:$L,10,0),"")</f>
        <v/>
      </c>
      <c r="AD5" t="str">
        <f>_xlfn.IFNA(VLOOKUP(AE5,Ingredient!$C:$L,10,0),"")</f>
        <v/>
      </c>
      <c r="AG5" t="str">
        <f>_xlfn.IFNA(VLOOKUP(AH5,Ingredient!$C:$L,10,0),"")</f>
        <v/>
      </c>
    </row>
    <row r="6" spans="1:35" x14ac:dyDescent="0.25">
      <c r="A6">
        <v>5</v>
      </c>
      <c r="B6">
        <v>5</v>
      </c>
      <c r="C6" t="s">
        <v>23</v>
      </c>
      <c r="D6" t="str">
        <f t="shared" ca="1" si="0"/>
        <v>Blackberry Syrup</v>
      </c>
      <c r="E6" s="1">
        <v>14</v>
      </c>
      <c r="F6">
        <f>_xlfn.IFNA(VLOOKUP(G6,Ingredient!$C:$L,10,0),"")</f>
        <v>1</v>
      </c>
      <c r="G6" t="s">
        <v>11</v>
      </c>
      <c r="H6" s="1">
        <v>5</v>
      </c>
      <c r="I6">
        <f>_xlfn.IFNA(VLOOKUP(J6,Ingredient!$C:$L,10,0),"")</f>
        <v>9</v>
      </c>
      <c r="J6" t="s">
        <v>85</v>
      </c>
      <c r="K6" s="1">
        <v>5</v>
      </c>
      <c r="L6" t="str">
        <f>_xlfn.IFNA(VLOOKUP(M6,Ingredient!$C:$L,10,0),"")</f>
        <v/>
      </c>
      <c r="O6" t="str">
        <f>_xlfn.IFNA(VLOOKUP(P6,Ingredient!$C:$L,10,0),"")</f>
        <v/>
      </c>
      <c r="R6" t="str">
        <f>_xlfn.IFNA(VLOOKUP(S6,Ingredient!$C:$L,10,0),"")</f>
        <v/>
      </c>
      <c r="U6" t="str">
        <f>_xlfn.IFNA(VLOOKUP(V6,Ingredient!$C:$L,10,0),"")</f>
        <v/>
      </c>
      <c r="X6" t="str">
        <f>_xlfn.IFNA(VLOOKUP(Y6,Ingredient!$C:$L,10,0),"")</f>
        <v/>
      </c>
      <c r="AA6" t="str">
        <f>_xlfn.IFNA(VLOOKUP(AB6,Ingredient!$C:$L,10,0),"")</f>
        <v/>
      </c>
      <c r="AD6" t="str">
        <f>_xlfn.IFNA(VLOOKUP(AE6,Ingredient!$C:$L,10,0),"")</f>
        <v/>
      </c>
      <c r="AG6" t="str">
        <f>_xlfn.IFNA(VLOOKUP(AH6,Ingredient!$C:$L,10,0),"")</f>
        <v/>
      </c>
    </row>
    <row r="7" spans="1:35" x14ac:dyDescent="0.25">
      <c r="A7">
        <v>6</v>
      </c>
      <c r="B7">
        <v>6</v>
      </c>
      <c r="C7" t="s">
        <v>23</v>
      </c>
      <c r="D7" t="str">
        <f t="shared" ca="1" si="0"/>
        <v>Bleak Boiled Veggies</v>
      </c>
      <c r="E7" s="1">
        <v>1</v>
      </c>
      <c r="F7">
        <f>_xlfn.IFNA(VLOOKUP(G7,Ingredient!$C:$L,10,0),"")</f>
        <v>5</v>
      </c>
      <c r="G7" t="s">
        <v>70</v>
      </c>
      <c r="H7" s="1">
        <v>2</v>
      </c>
      <c r="I7">
        <f>_xlfn.IFNA(VLOOKUP(J7,Ingredient!$C:$L,10,0),"")</f>
        <v>10</v>
      </c>
      <c r="J7" t="s">
        <v>87</v>
      </c>
      <c r="K7" s="1">
        <v>1</v>
      </c>
      <c r="L7">
        <f>_xlfn.IFNA(VLOOKUP(M7,Ingredient!$C:$L,10,0),"")</f>
        <v>11</v>
      </c>
      <c r="M7" t="s">
        <v>88</v>
      </c>
      <c r="N7" s="1">
        <v>1</v>
      </c>
      <c r="O7">
        <f>_xlfn.IFNA(VLOOKUP(P7,Ingredient!$C:$L,10,0),"")</f>
        <v>12</v>
      </c>
      <c r="P7" t="s">
        <v>89</v>
      </c>
      <c r="Q7" s="1">
        <v>5</v>
      </c>
      <c r="R7" t="str">
        <f>_xlfn.IFNA(VLOOKUP(S7,Ingredient!$C:$L,10,0),"")</f>
        <v/>
      </c>
      <c r="U7" t="str">
        <f>_xlfn.IFNA(VLOOKUP(V7,Ingredient!$C:$L,10,0),"")</f>
        <v/>
      </c>
      <c r="X7" t="str">
        <f>_xlfn.IFNA(VLOOKUP(Y7,Ingredient!$C:$L,10,0),"")</f>
        <v/>
      </c>
      <c r="AA7" t="str">
        <f>_xlfn.IFNA(VLOOKUP(AB7,Ingredient!$C:$L,10,0),"")</f>
        <v/>
      </c>
      <c r="AD7" t="str">
        <f>_xlfn.IFNA(VLOOKUP(AE7,Ingredient!$C:$L,10,0),"")</f>
        <v/>
      </c>
      <c r="AG7" t="str">
        <f>_xlfn.IFNA(VLOOKUP(AH7,Ingredient!$C:$L,10,0),"")</f>
        <v/>
      </c>
    </row>
    <row r="8" spans="1:35" x14ac:dyDescent="0.25">
      <c r="A8">
        <v>7</v>
      </c>
      <c r="B8">
        <v>7</v>
      </c>
      <c r="C8" t="s">
        <v>23</v>
      </c>
      <c r="D8" t="str">
        <f t="shared" ca="1" si="0"/>
        <v>Blueberry Syrup</v>
      </c>
      <c r="E8" s="1">
        <v>1</v>
      </c>
      <c r="F8">
        <f>_xlfn.IFNA(VLOOKUP(G8,Ingredient!$C:$L,10,0),"")</f>
        <v>1</v>
      </c>
      <c r="G8" t="s">
        <v>11</v>
      </c>
      <c r="H8" s="1">
        <v>5</v>
      </c>
      <c r="I8">
        <f>_xlfn.IFNA(VLOOKUP(J8,Ingredient!$C:$L,10,0),"")</f>
        <v>13</v>
      </c>
      <c r="J8" t="s">
        <v>91</v>
      </c>
      <c r="K8" s="1">
        <v>5</v>
      </c>
      <c r="L8" t="str">
        <f>_xlfn.IFNA(VLOOKUP(M8,Ingredient!$C:$L,10,0),"")</f>
        <v/>
      </c>
      <c r="O8" t="str">
        <f>_xlfn.IFNA(VLOOKUP(P8,Ingredient!$C:$L,10,0),"")</f>
        <v/>
      </c>
      <c r="R8" t="str">
        <f>_xlfn.IFNA(VLOOKUP(S8,Ingredient!$C:$L,10,0),"")</f>
        <v/>
      </c>
      <c r="U8" t="str">
        <f>_xlfn.IFNA(VLOOKUP(V8,Ingredient!$C:$L,10,0),"")</f>
        <v/>
      </c>
      <c r="X8" t="str">
        <f>_xlfn.IFNA(VLOOKUP(Y8,Ingredient!$C:$L,10,0),"")</f>
        <v/>
      </c>
      <c r="AA8" t="str">
        <f>_xlfn.IFNA(VLOOKUP(AB8,Ingredient!$C:$L,10,0),"")</f>
        <v/>
      </c>
      <c r="AD8" t="str">
        <f>_xlfn.IFNA(VLOOKUP(AE8,Ingredient!$C:$L,10,0),"")</f>
        <v/>
      </c>
      <c r="AG8" t="str">
        <f>_xlfn.IFNA(VLOOKUP(AH8,Ingredient!$C:$L,10,0),"")</f>
        <v/>
      </c>
    </row>
    <row r="9" spans="1:35" x14ac:dyDescent="0.25">
      <c r="A9">
        <v>8</v>
      </c>
      <c r="B9">
        <v>8</v>
      </c>
      <c r="C9" t="s">
        <v>23</v>
      </c>
      <c r="D9" t="str">
        <f t="shared" ca="1" si="0"/>
        <v>Dandelion Herb infusion</v>
      </c>
      <c r="E9" s="1">
        <v>1</v>
      </c>
      <c r="F9">
        <f>_xlfn.IFNA(VLOOKUP(G9,Ingredient!$C:$L,10,0),"")</f>
        <v>1</v>
      </c>
      <c r="G9" t="s">
        <v>11</v>
      </c>
      <c r="H9" s="1">
        <v>5</v>
      </c>
      <c r="I9">
        <f>_xlfn.IFNA(VLOOKUP(J9,Ingredient!$C:$L,10,0),"")</f>
        <v>14</v>
      </c>
      <c r="J9" t="s">
        <v>93</v>
      </c>
      <c r="K9" s="1">
        <v>5</v>
      </c>
      <c r="L9" t="str">
        <f>_xlfn.IFNA(VLOOKUP(M9,Ingredient!$C:$L,10,0),"")</f>
        <v/>
      </c>
      <c r="O9" t="str">
        <f>_xlfn.IFNA(VLOOKUP(P9,Ingredient!$C:$L,10,0),"")</f>
        <v/>
      </c>
      <c r="R9" t="str">
        <f>_xlfn.IFNA(VLOOKUP(S9,Ingredient!$C:$L,10,0),"")</f>
        <v/>
      </c>
      <c r="U9" t="str">
        <f>_xlfn.IFNA(VLOOKUP(V9,Ingredient!$C:$L,10,0),"")</f>
        <v/>
      </c>
      <c r="X9" t="str">
        <f>_xlfn.IFNA(VLOOKUP(Y9,Ingredient!$C:$L,10,0),"")</f>
        <v/>
      </c>
      <c r="AA9" t="str">
        <f>_xlfn.IFNA(VLOOKUP(AB9,Ingredient!$C:$L,10,0),"")</f>
        <v/>
      </c>
      <c r="AD9" t="str">
        <f>_xlfn.IFNA(VLOOKUP(AE9,Ingredient!$C:$L,10,0),"")</f>
        <v/>
      </c>
      <c r="AG9" t="str">
        <f>_xlfn.IFNA(VLOOKUP(AH9,Ingredient!$C:$L,10,0),"")</f>
        <v/>
      </c>
    </row>
    <row r="10" spans="1:35" x14ac:dyDescent="0.25">
      <c r="A10">
        <v>9</v>
      </c>
      <c r="B10">
        <v>9</v>
      </c>
      <c r="C10" t="s">
        <v>23</v>
      </c>
      <c r="D10" t="str">
        <f t="shared" ca="1" si="0"/>
        <v>Dressed up Porridge</v>
      </c>
      <c r="E10" s="1">
        <v>18</v>
      </c>
      <c r="F10">
        <f>_xlfn.IFNA(VLOOKUP(G10,Ingredient!$C:$L,10,0),"")</f>
        <v>1</v>
      </c>
      <c r="G10" t="s">
        <v>11</v>
      </c>
      <c r="H10" s="1">
        <v>5</v>
      </c>
      <c r="I10">
        <f>_xlfn.IFNA(VLOOKUP(J10,Ingredient!$C:$L,10,0),"")</f>
        <v>15</v>
      </c>
      <c r="J10" t="s">
        <v>97</v>
      </c>
      <c r="K10" s="1">
        <v>5</v>
      </c>
      <c r="L10">
        <f>_xlfn.IFNA(VLOOKUP(M10,Ingredient!$C:$L,10,0),"")</f>
        <v>16</v>
      </c>
      <c r="M10" t="s">
        <v>98</v>
      </c>
      <c r="N10" s="1">
        <v>2</v>
      </c>
      <c r="O10">
        <f>_xlfn.IFNA(VLOOKUP(P10,Ingredient!$C:$L,10,0),"")</f>
        <v>17</v>
      </c>
      <c r="P10" t="s">
        <v>99</v>
      </c>
      <c r="Q10" s="1">
        <v>5</v>
      </c>
      <c r="R10">
        <f>_xlfn.IFNA(VLOOKUP(S10,Ingredient!$C:$L,10,0),"")</f>
        <v>18</v>
      </c>
      <c r="S10" t="s">
        <v>100</v>
      </c>
      <c r="T10" s="1">
        <v>1</v>
      </c>
      <c r="U10" t="str">
        <f>_xlfn.IFNA(VLOOKUP(V10,Ingredient!$C:$L,10,0),"")</f>
        <v/>
      </c>
      <c r="X10" t="str">
        <f>_xlfn.IFNA(VLOOKUP(Y10,Ingredient!$C:$L,10,0),"")</f>
        <v/>
      </c>
      <c r="AA10" t="str">
        <f>_xlfn.IFNA(VLOOKUP(AB10,Ingredient!$C:$L,10,0),"")</f>
        <v/>
      </c>
      <c r="AD10" t="str">
        <f>_xlfn.IFNA(VLOOKUP(AE10,Ingredient!$C:$L,10,0),"")</f>
        <v/>
      </c>
      <c r="AG10" t="str">
        <f>_xlfn.IFNA(VLOOKUP(AH10,Ingredient!$C:$L,10,0),"")</f>
        <v/>
      </c>
    </row>
    <row r="11" spans="1:35" x14ac:dyDescent="0.25">
      <c r="A11">
        <v>10</v>
      </c>
      <c r="B11">
        <v>10</v>
      </c>
      <c r="C11" t="s">
        <v>23</v>
      </c>
      <c r="D11" t="str">
        <f t="shared" ca="1" si="0"/>
        <v>Elderberry Syrup</v>
      </c>
      <c r="E11" s="1">
        <v>16</v>
      </c>
      <c r="F11">
        <f>_xlfn.IFNA(VLOOKUP(G11,Ingredient!$C:$L,10,0),"")</f>
        <v>1</v>
      </c>
      <c r="G11" t="s">
        <v>11</v>
      </c>
      <c r="H11" s="1">
        <v>5</v>
      </c>
      <c r="I11">
        <f>_xlfn.IFNA(VLOOKUP(J11,Ingredient!$C:$L,10,0),"")</f>
        <v>19</v>
      </c>
      <c r="J11" t="s">
        <v>102</v>
      </c>
      <c r="K11" s="1">
        <v>5</v>
      </c>
      <c r="L11" t="str">
        <f>_xlfn.IFNA(VLOOKUP(M11,Ingredient!$C:$L,10,0),"")</f>
        <v/>
      </c>
      <c r="O11" t="str">
        <f>_xlfn.IFNA(VLOOKUP(P11,Ingredient!$C:$L,10,0),"")</f>
        <v/>
      </c>
      <c r="R11" t="str">
        <f>_xlfn.IFNA(VLOOKUP(S11,Ingredient!$C:$L,10,0),"")</f>
        <v/>
      </c>
      <c r="U11" t="str">
        <f>_xlfn.IFNA(VLOOKUP(V11,Ingredient!$C:$L,10,0),"")</f>
        <v/>
      </c>
      <c r="X11" t="str">
        <f>_xlfn.IFNA(VLOOKUP(Y11,Ingredient!$C:$L,10,0),"")</f>
        <v/>
      </c>
      <c r="AA11" t="str">
        <f>_xlfn.IFNA(VLOOKUP(AB11,Ingredient!$C:$L,10,0),"")</f>
        <v/>
      </c>
      <c r="AD11" t="str">
        <f>_xlfn.IFNA(VLOOKUP(AE11,Ingredient!$C:$L,10,0),"")</f>
        <v/>
      </c>
      <c r="AG11" t="str">
        <f>_xlfn.IFNA(VLOOKUP(AH11,Ingredient!$C:$L,10,0),"")</f>
        <v/>
      </c>
    </row>
    <row r="12" spans="1:35" x14ac:dyDescent="0.25">
      <c r="A12">
        <v>11</v>
      </c>
      <c r="B12">
        <v>11</v>
      </c>
      <c r="C12" t="s">
        <v>23</v>
      </c>
      <c r="D12" t="str">
        <f t="shared" ca="1" si="0"/>
        <v>Fatty Boar Stew</v>
      </c>
      <c r="E12" s="1">
        <v>12</v>
      </c>
      <c r="F12">
        <f>_xlfn.IFNA(VLOOKUP(G12,Ingredient!$C:$L,10,0),"")</f>
        <v>6</v>
      </c>
      <c r="G12" t="s">
        <v>79</v>
      </c>
      <c r="H12" s="1">
        <v>2</v>
      </c>
      <c r="I12">
        <f>_xlfn.IFNA(VLOOKUP(J12,Ingredient!$C:$L,10,0),"")</f>
        <v>5</v>
      </c>
      <c r="J12" t="s">
        <v>70</v>
      </c>
      <c r="K12" s="1">
        <v>1</v>
      </c>
      <c r="L12">
        <f>_xlfn.IFNA(VLOOKUP(M12,Ingredient!$C:$L,10,0),"")</f>
        <v>20</v>
      </c>
      <c r="M12" t="s">
        <v>104</v>
      </c>
      <c r="N12" s="1">
        <v>1</v>
      </c>
      <c r="O12" t="str">
        <f>_xlfn.IFNA(VLOOKUP(P12,Ingredient!$C:$L,10,0),"")</f>
        <v/>
      </c>
      <c r="R12" t="str">
        <f>_xlfn.IFNA(VLOOKUP(S12,Ingredient!$C:$L,10,0),"")</f>
        <v/>
      </c>
      <c r="U12" t="str">
        <f>_xlfn.IFNA(VLOOKUP(V12,Ingredient!$C:$L,10,0),"")</f>
        <v/>
      </c>
      <c r="X12" t="str">
        <f>_xlfn.IFNA(VLOOKUP(Y12,Ingredient!$C:$L,10,0),"")</f>
        <v/>
      </c>
      <c r="AA12" t="str">
        <f>_xlfn.IFNA(VLOOKUP(AB12,Ingredient!$C:$L,10,0),"")</f>
        <v/>
      </c>
      <c r="AD12" t="str">
        <f>_xlfn.IFNA(VLOOKUP(AE12,Ingredient!$C:$L,10,0),"")</f>
        <v/>
      </c>
      <c r="AG12" t="str">
        <f>_xlfn.IFNA(VLOOKUP(AH12,Ingredient!$C:$L,10,0),"")</f>
        <v/>
      </c>
    </row>
    <row r="13" spans="1:35" x14ac:dyDescent="0.25">
      <c r="A13">
        <v>12</v>
      </c>
      <c r="B13">
        <v>12</v>
      </c>
      <c r="C13" t="s">
        <v>23</v>
      </c>
      <c r="D13" t="str">
        <f t="shared" ca="1" si="0"/>
        <v>Fennel Tea</v>
      </c>
      <c r="E13" s="1">
        <v>1</v>
      </c>
      <c r="F13">
        <f>_xlfn.IFNA(VLOOKUP(G13,Ingredient!$C:$L,10,0),"")</f>
        <v>1</v>
      </c>
      <c r="G13" t="s">
        <v>11</v>
      </c>
      <c r="H13" s="1">
        <v>5</v>
      </c>
      <c r="I13">
        <f>_xlfn.IFNA(VLOOKUP(J13,Ingredient!$C:$L,10,0),"")</f>
        <v>21</v>
      </c>
      <c r="J13" t="s">
        <v>105</v>
      </c>
      <c r="K13" s="1">
        <v>5</v>
      </c>
      <c r="L13" t="str">
        <f>_xlfn.IFNA(VLOOKUP(M13,Ingredient!$C:$L,10,0),"")</f>
        <v/>
      </c>
      <c r="O13" t="str">
        <f>_xlfn.IFNA(VLOOKUP(P13,Ingredient!$C:$L,10,0),"")</f>
        <v/>
      </c>
      <c r="R13" t="str">
        <f>_xlfn.IFNA(VLOOKUP(S13,Ingredient!$C:$L,10,0),"")</f>
        <v/>
      </c>
      <c r="U13" t="str">
        <f>_xlfn.IFNA(VLOOKUP(V13,Ingredient!$C:$L,10,0),"")</f>
        <v/>
      </c>
      <c r="X13" t="str">
        <f>_xlfn.IFNA(VLOOKUP(Y13,Ingredient!$C:$L,10,0),"")</f>
        <v/>
      </c>
      <c r="AA13" t="str">
        <f>_xlfn.IFNA(VLOOKUP(AB13,Ingredient!$C:$L,10,0),"")</f>
        <v/>
      </c>
      <c r="AD13" t="str">
        <f>_xlfn.IFNA(VLOOKUP(AE13,Ingredient!$C:$L,10,0),"")</f>
        <v/>
      </c>
      <c r="AG13" t="str">
        <f>_xlfn.IFNA(VLOOKUP(AH13,Ingredient!$C:$L,10,0),"")</f>
        <v/>
      </c>
    </row>
    <row r="14" spans="1:35" x14ac:dyDescent="0.25">
      <c r="A14">
        <v>13</v>
      </c>
      <c r="B14">
        <v>13</v>
      </c>
      <c r="C14" t="s">
        <v>23</v>
      </c>
      <c r="D14" t="str">
        <f t="shared" ca="1" si="0"/>
        <v>Fine Venison Stew</v>
      </c>
      <c r="E14" s="1">
        <v>20</v>
      </c>
      <c r="F14">
        <f>_xlfn.IFNA(VLOOKUP(G14,Ingredient!$C:$L,10,0),"")</f>
        <v>3</v>
      </c>
      <c r="G14" t="s">
        <v>66</v>
      </c>
      <c r="H14" s="1">
        <v>2</v>
      </c>
      <c r="I14">
        <f>_xlfn.IFNA(VLOOKUP(J14,Ingredient!$C:$L,10,0),"")</f>
        <v>5</v>
      </c>
      <c r="J14" t="s">
        <v>70</v>
      </c>
      <c r="K14" s="1">
        <v>1</v>
      </c>
      <c r="L14">
        <f>_xlfn.IFNA(VLOOKUP(M14,Ingredient!$C:$L,10,0),"")</f>
        <v>21</v>
      </c>
      <c r="M14" t="s">
        <v>108</v>
      </c>
      <c r="N14" s="1">
        <v>1</v>
      </c>
      <c r="O14" t="str">
        <f>_xlfn.IFNA(VLOOKUP(P14,Ingredient!$C:$L,10,0),"")</f>
        <v/>
      </c>
      <c r="R14" t="str">
        <f>_xlfn.IFNA(VLOOKUP(S14,Ingredient!$C:$L,10,0),"")</f>
        <v/>
      </c>
      <c r="U14" t="str">
        <f>_xlfn.IFNA(VLOOKUP(V14,Ingredient!$C:$L,10,0),"")</f>
        <v/>
      </c>
      <c r="X14" t="str">
        <f>_xlfn.IFNA(VLOOKUP(Y14,Ingredient!$C:$L,10,0),"")</f>
        <v/>
      </c>
      <c r="AA14" t="str">
        <f>_xlfn.IFNA(VLOOKUP(AB14,Ingredient!$C:$L,10,0),"")</f>
        <v/>
      </c>
      <c r="AD14" t="str">
        <f>_xlfn.IFNA(VLOOKUP(AE14,Ingredient!$C:$L,10,0),"")</f>
        <v/>
      </c>
      <c r="AG14" t="str">
        <f>_xlfn.IFNA(VLOOKUP(AH14,Ingredient!$C:$L,10,0),"")</f>
        <v/>
      </c>
    </row>
    <row r="15" spans="1:35" x14ac:dyDescent="0.25">
      <c r="A15">
        <v>14</v>
      </c>
      <c r="B15">
        <v>14</v>
      </c>
      <c r="C15" t="s">
        <v>23</v>
      </c>
      <c r="D15" t="str">
        <f t="shared" ca="1" si="0"/>
        <v>Garlic Tea</v>
      </c>
      <c r="E15" s="1">
        <v>2</v>
      </c>
      <c r="F15">
        <f>_xlfn.IFNA(VLOOKUP(G15,Ingredient!$C:$L,10,0),"")</f>
        <v>1</v>
      </c>
      <c r="G15" t="s">
        <v>11</v>
      </c>
      <c r="H15" s="1">
        <v>5</v>
      </c>
      <c r="I15">
        <f>_xlfn.IFNA(VLOOKUP(J15,Ingredient!$C:$L,10,0),"")</f>
        <v>11</v>
      </c>
      <c r="J15" t="s">
        <v>88</v>
      </c>
      <c r="K15" s="1">
        <v>5</v>
      </c>
      <c r="L15" t="str">
        <f>_xlfn.IFNA(VLOOKUP(M15,Ingredient!$C:$L,10,0),"")</f>
        <v/>
      </c>
      <c r="O15" t="str">
        <f>_xlfn.IFNA(VLOOKUP(P15,Ingredient!$C:$L,10,0),"")</f>
        <v/>
      </c>
      <c r="R15" t="str">
        <f>_xlfn.IFNA(VLOOKUP(S15,Ingredient!$C:$L,10,0),"")</f>
        <v/>
      </c>
      <c r="U15" t="str">
        <f>_xlfn.IFNA(VLOOKUP(V15,Ingredient!$C:$L,10,0),"")</f>
        <v/>
      </c>
      <c r="X15" t="str">
        <f>_xlfn.IFNA(VLOOKUP(Y15,Ingredient!$C:$L,10,0),"")</f>
        <v/>
      </c>
      <c r="AA15" t="str">
        <f>_xlfn.IFNA(VLOOKUP(AB15,Ingredient!$C:$L,10,0),"")</f>
        <v/>
      </c>
      <c r="AD15" t="str">
        <f>_xlfn.IFNA(VLOOKUP(AE15,Ingredient!$C:$L,10,0),"")</f>
        <v/>
      </c>
      <c r="AG15" t="str">
        <f>_xlfn.IFNA(VLOOKUP(AH15,Ingredient!$C:$L,10,0),"")</f>
        <v/>
      </c>
    </row>
    <row r="16" spans="1:35" x14ac:dyDescent="0.25">
      <c r="A16">
        <v>15</v>
      </c>
      <c r="B16">
        <v>15</v>
      </c>
      <c r="C16" t="s">
        <v>23</v>
      </c>
      <c r="D16" t="str">
        <f t="shared" ca="1" si="0"/>
        <v>Golden Barley Water</v>
      </c>
      <c r="E16" s="1">
        <v>8</v>
      </c>
      <c r="F16">
        <f>_xlfn.IFNA(VLOOKUP(G16,Ingredient!$C:$L,10,0),"")</f>
        <v>1</v>
      </c>
      <c r="G16" t="s">
        <v>11</v>
      </c>
      <c r="H16" s="1">
        <v>5</v>
      </c>
      <c r="I16">
        <f>_xlfn.IFNA(VLOOKUP(J16,Ingredient!$C:$L,10,0),"")</f>
        <v>2</v>
      </c>
      <c r="J16" t="s">
        <v>59</v>
      </c>
      <c r="K16" s="1">
        <v>5</v>
      </c>
      <c r="L16" t="str">
        <f>_xlfn.IFNA(VLOOKUP(M16,Ingredient!$C:$L,10,0),"")</f>
        <v/>
      </c>
      <c r="O16" t="str">
        <f>_xlfn.IFNA(VLOOKUP(P16,Ingredient!$C:$L,10,0),"")</f>
        <v/>
      </c>
      <c r="R16" t="str">
        <f>_xlfn.IFNA(VLOOKUP(S16,Ingredient!$C:$L,10,0),"")</f>
        <v/>
      </c>
      <c r="U16" t="str">
        <f>_xlfn.IFNA(VLOOKUP(V16,Ingredient!$C:$L,10,0),"")</f>
        <v/>
      </c>
      <c r="X16" t="str">
        <f>_xlfn.IFNA(VLOOKUP(Y16,Ingredient!$C:$L,10,0),"")</f>
        <v/>
      </c>
      <c r="AA16" t="str">
        <f>_xlfn.IFNA(VLOOKUP(AB16,Ingredient!$C:$L,10,0),"")</f>
        <v/>
      </c>
      <c r="AD16" t="str">
        <f>_xlfn.IFNA(VLOOKUP(AE16,Ingredient!$C:$L,10,0),"")</f>
        <v/>
      </c>
      <c r="AG16" t="str">
        <f>_xlfn.IFNA(VLOOKUP(AH16,Ingredient!$C:$L,10,0),"")</f>
        <v/>
      </c>
    </row>
    <row r="17" spans="1:33" x14ac:dyDescent="0.25">
      <c r="A17">
        <v>16</v>
      </c>
      <c r="B17">
        <v>16</v>
      </c>
      <c r="C17" t="s">
        <v>23</v>
      </c>
      <c r="D17" t="str">
        <f t="shared" ca="1" si="0"/>
        <v>Golden Porridge</v>
      </c>
      <c r="E17" s="1">
        <v>11</v>
      </c>
      <c r="F17">
        <f>_xlfn.IFNA(VLOOKUP(G17,Ingredient!$C:$L,10,0),"")</f>
        <v>1</v>
      </c>
      <c r="G17" t="s">
        <v>11</v>
      </c>
      <c r="H17" s="1">
        <v>5</v>
      </c>
      <c r="I17">
        <f>_xlfn.IFNA(VLOOKUP(J17,Ingredient!$C:$L,10,0),"")</f>
        <v>15</v>
      </c>
      <c r="J17" t="s">
        <v>97</v>
      </c>
      <c r="K17" s="1">
        <v>5</v>
      </c>
      <c r="L17">
        <f>_xlfn.IFNA(VLOOKUP(M17,Ingredient!$C:$L,10,0),"")</f>
        <v>5</v>
      </c>
      <c r="M17" t="s">
        <v>70</v>
      </c>
      <c r="N17" s="1">
        <v>2</v>
      </c>
      <c r="O17">
        <f>_xlfn.IFNA(VLOOKUP(P17,Ingredient!$C:$L,10,0),"")</f>
        <v>18</v>
      </c>
      <c r="P17" t="s">
        <v>100</v>
      </c>
      <c r="Q17" s="1">
        <v>1</v>
      </c>
      <c r="R17" t="str">
        <f>_xlfn.IFNA(VLOOKUP(S17,Ingredient!$C:$L,10,0),"")</f>
        <v/>
      </c>
      <c r="U17" t="str">
        <f>_xlfn.IFNA(VLOOKUP(V17,Ingredient!$C:$L,10,0),"")</f>
        <v/>
      </c>
      <c r="X17" t="str">
        <f>_xlfn.IFNA(VLOOKUP(Y17,Ingredient!$C:$L,10,0),"")</f>
        <v/>
      </c>
      <c r="AA17" t="str">
        <f>_xlfn.IFNA(VLOOKUP(AB17,Ingredient!$C:$L,10,0),"")</f>
        <v/>
      </c>
      <c r="AD17" t="str">
        <f>_xlfn.IFNA(VLOOKUP(AE17,Ingredient!$C:$L,10,0),"")</f>
        <v/>
      </c>
      <c r="AG17" t="str">
        <f>_xlfn.IFNA(VLOOKUP(AH17,Ingredient!$C:$L,10,0),"")</f>
        <v/>
      </c>
    </row>
    <row r="18" spans="1:33" x14ac:dyDescent="0.25">
      <c r="A18">
        <v>17</v>
      </c>
      <c r="B18">
        <v>17</v>
      </c>
      <c r="C18" t="s">
        <v>23</v>
      </c>
      <c r="D18" t="str">
        <f t="shared" ca="1" si="0"/>
        <v>Grape Syrup</v>
      </c>
      <c r="E18" s="1">
        <v>17</v>
      </c>
      <c r="F18">
        <f>_xlfn.IFNA(VLOOKUP(G18,Ingredient!$C:$L,10,0),"")</f>
        <v>1</v>
      </c>
      <c r="G18" t="s">
        <v>11</v>
      </c>
      <c r="H18" s="1">
        <v>5</v>
      </c>
      <c r="I18">
        <f>_xlfn.IFNA(VLOOKUP(J18,Ingredient!$C:$L,10,0),"")</f>
        <v>22</v>
      </c>
      <c r="J18" t="s">
        <v>113</v>
      </c>
      <c r="K18" s="1">
        <v>5</v>
      </c>
      <c r="L18" t="str">
        <f>_xlfn.IFNA(VLOOKUP(M18,Ingredient!$C:$L,10,0),"")</f>
        <v/>
      </c>
      <c r="O18" t="str">
        <f>_xlfn.IFNA(VLOOKUP(P18,Ingredient!$C:$L,10,0),"")</f>
        <v/>
      </c>
      <c r="R18" t="str">
        <f>_xlfn.IFNA(VLOOKUP(S18,Ingredient!$C:$L,10,0),"")</f>
        <v/>
      </c>
      <c r="U18" t="str">
        <f>_xlfn.IFNA(VLOOKUP(V18,Ingredient!$C:$L,10,0),"")</f>
        <v/>
      </c>
      <c r="X18" t="str">
        <f>_xlfn.IFNA(VLOOKUP(Y18,Ingredient!$C:$L,10,0),"")</f>
        <v/>
      </c>
      <c r="AA18" t="str">
        <f>_xlfn.IFNA(VLOOKUP(AB18,Ingredient!$C:$L,10,0),"")</f>
        <v/>
      </c>
      <c r="AD18" t="str">
        <f>_xlfn.IFNA(VLOOKUP(AE18,Ingredient!$C:$L,10,0),"")</f>
        <v/>
      </c>
      <c r="AG18" t="str">
        <f>_xlfn.IFNA(VLOOKUP(AH18,Ingredient!$C:$L,10,0),"")</f>
        <v/>
      </c>
    </row>
    <row r="19" spans="1:33" x14ac:dyDescent="0.25">
      <c r="A19">
        <v>18</v>
      </c>
      <c r="B19">
        <v>18</v>
      </c>
      <c r="C19" t="s">
        <v>23</v>
      </c>
      <c r="D19" t="str">
        <f t="shared" ca="1" si="0"/>
        <v>Grilled Meat Chunks</v>
      </c>
      <c r="E19" s="1">
        <v>2</v>
      </c>
      <c r="F19">
        <f>_xlfn.IFNA(VLOOKUP(G19,Ingredient!$C:$L,10,0),"")</f>
        <v>23</v>
      </c>
      <c r="G19" t="s">
        <v>115</v>
      </c>
      <c r="H19" s="1">
        <v>1</v>
      </c>
      <c r="I19" t="str">
        <f>_xlfn.IFNA(VLOOKUP(J19,Ingredient!$C:$L,10,0),"")</f>
        <v/>
      </c>
      <c r="L19" t="str">
        <f>_xlfn.IFNA(VLOOKUP(M19,Ingredient!$C:$L,10,0),"")</f>
        <v/>
      </c>
      <c r="O19" t="str">
        <f>_xlfn.IFNA(VLOOKUP(P19,Ingredient!$C:$L,10,0),"")</f>
        <v/>
      </c>
      <c r="R19" t="str">
        <f>_xlfn.IFNA(VLOOKUP(S19,Ingredient!$C:$L,10,0),"")</f>
        <v/>
      </c>
      <c r="U19" t="str">
        <f>_xlfn.IFNA(VLOOKUP(V19,Ingredient!$C:$L,10,0),"")</f>
        <v/>
      </c>
      <c r="X19" t="str">
        <f>_xlfn.IFNA(VLOOKUP(Y19,Ingredient!$C:$L,10,0),"")</f>
        <v/>
      </c>
      <c r="AA19" t="str">
        <f>_xlfn.IFNA(VLOOKUP(AB19,Ingredient!$C:$L,10,0),"")</f>
        <v/>
      </c>
      <c r="AD19" t="str">
        <f>_xlfn.IFNA(VLOOKUP(AE19,Ingredient!$C:$L,10,0),"")</f>
        <v/>
      </c>
      <c r="AG19" t="str">
        <f>_xlfn.IFNA(VLOOKUP(AH19,Ingredient!$C:$L,10,0),"")</f>
        <v/>
      </c>
    </row>
    <row r="20" spans="1:33" x14ac:dyDescent="0.25">
      <c r="A20">
        <v>19</v>
      </c>
      <c r="B20">
        <v>19</v>
      </c>
      <c r="C20" t="s">
        <v>23</v>
      </c>
      <c r="D20" t="str">
        <f t="shared" ca="1" si="0"/>
        <v>Grilled Meat Chunks</v>
      </c>
      <c r="E20" s="1">
        <v>2</v>
      </c>
      <c r="F20">
        <f>_xlfn.IFNA(VLOOKUP(G20,Ingredient!$C:$L,10,0),"")</f>
        <v>24</v>
      </c>
      <c r="G20" t="s">
        <v>117</v>
      </c>
      <c r="H20" s="1">
        <v>1</v>
      </c>
      <c r="I20" t="str">
        <f>_xlfn.IFNA(VLOOKUP(J20,Ingredient!$C:$L,10,0),"")</f>
        <v/>
      </c>
      <c r="L20" t="str">
        <f>_xlfn.IFNA(VLOOKUP(M20,Ingredient!$C:$L,10,0),"")</f>
        <v/>
      </c>
      <c r="O20" t="str">
        <f>_xlfn.IFNA(VLOOKUP(P20,Ingredient!$C:$L,10,0),"")</f>
        <v/>
      </c>
      <c r="R20" t="str">
        <f>_xlfn.IFNA(VLOOKUP(S20,Ingredient!$C:$L,10,0),"")</f>
        <v/>
      </c>
      <c r="U20" t="str">
        <f>_xlfn.IFNA(VLOOKUP(V20,Ingredient!$C:$L,10,0),"")</f>
        <v/>
      </c>
      <c r="X20" t="str">
        <f>_xlfn.IFNA(VLOOKUP(Y20,Ingredient!$C:$L,10,0),"")</f>
        <v/>
      </c>
      <c r="AA20" t="str">
        <f>_xlfn.IFNA(VLOOKUP(AB20,Ingredient!$C:$L,10,0),"")</f>
        <v/>
      </c>
      <c r="AD20" t="str">
        <f>_xlfn.IFNA(VLOOKUP(AE20,Ingredient!$C:$L,10,0),"")</f>
        <v/>
      </c>
      <c r="AG20" t="str">
        <f>_xlfn.IFNA(VLOOKUP(AH20,Ingredient!$C:$L,10,0),"")</f>
        <v/>
      </c>
    </row>
    <row r="21" spans="1:33" x14ac:dyDescent="0.25">
      <c r="A21">
        <v>20</v>
      </c>
      <c r="B21">
        <v>20</v>
      </c>
      <c r="C21" t="s">
        <v>23</v>
      </c>
      <c r="D21" t="str">
        <f t="shared" ca="1" si="0"/>
        <v>Grilled Meat Chunks</v>
      </c>
      <c r="E21" s="1">
        <v>2</v>
      </c>
      <c r="F21">
        <f>_xlfn.IFNA(VLOOKUP(G21,Ingredient!$C:$L,10,0),"")</f>
        <v>25</v>
      </c>
      <c r="G21" t="s">
        <v>118</v>
      </c>
      <c r="H21" s="1">
        <v>1</v>
      </c>
      <c r="I21" t="str">
        <f>_xlfn.IFNA(VLOOKUP(J21,Ingredient!$C:$L,10,0),"")</f>
        <v/>
      </c>
      <c r="L21" t="str">
        <f>_xlfn.IFNA(VLOOKUP(M21,Ingredient!$C:$L,10,0),"")</f>
        <v/>
      </c>
      <c r="O21" t="str">
        <f>_xlfn.IFNA(VLOOKUP(P21,Ingredient!$C:$L,10,0),"")</f>
        <v/>
      </c>
      <c r="R21" t="str">
        <f>_xlfn.IFNA(VLOOKUP(S21,Ingredient!$C:$L,10,0),"")</f>
        <v/>
      </c>
      <c r="U21" t="str">
        <f>_xlfn.IFNA(VLOOKUP(V21,Ingredient!$C:$L,10,0),"")</f>
        <v/>
      </c>
      <c r="X21" t="str">
        <f>_xlfn.IFNA(VLOOKUP(Y21,Ingredient!$C:$L,10,0),"")</f>
        <v/>
      </c>
      <c r="AA21" t="str">
        <f>_xlfn.IFNA(VLOOKUP(AB21,Ingredient!$C:$L,10,0),"")</f>
        <v/>
      </c>
      <c r="AD21" t="str">
        <f>_xlfn.IFNA(VLOOKUP(AE21,Ingredient!$C:$L,10,0),"")</f>
        <v/>
      </c>
      <c r="AG21" t="str">
        <f>_xlfn.IFNA(VLOOKUP(AH21,Ingredient!$C:$L,10,0),"")</f>
        <v/>
      </c>
    </row>
    <row r="22" spans="1:33" x14ac:dyDescent="0.25">
      <c r="A22">
        <v>21</v>
      </c>
      <c r="B22">
        <v>21</v>
      </c>
      <c r="C22" t="s">
        <v>23</v>
      </c>
      <c r="D22" t="str">
        <f t="shared" ca="1" si="0"/>
        <v>Homely Stew</v>
      </c>
      <c r="E22" s="1">
        <v>4</v>
      </c>
      <c r="F22">
        <f>_xlfn.IFNA(VLOOKUP(G22,Ingredient!$C:$L,10,0),"")</f>
        <v>6</v>
      </c>
      <c r="G22" t="s">
        <v>79</v>
      </c>
      <c r="H22" s="1">
        <v>2</v>
      </c>
      <c r="I22">
        <f>_xlfn.IFNA(VLOOKUP(J22,Ingredient!$C:$L,10,0),"")</f>
        <v>5</v>
      </c>
      <c r="J22" t="s">
        <v>70</v>
      </c>
      <c r="K22" s="1">
        <v>1</v>
      </c>
      <c r="L22">
        <f>_xlfn.IFNA(VLOOKUP(M22,Ingredient!$C:$L,10,0),"")</f>
        <v>26</v>
      </c>
      <c r="M22" t="s">
        <v>120</v>
      </c>
      <c r="N22" s="1">
        <v>1</v>
      </c>
      <c r="O22" t="str">
        <f>_xlfn.IFNA(VLOOKUP(P22,Ingredient!$C:$L,10,0),"")</f>
        <v/>
      </c>
      <c r="R22" t="str">
        <f>_xlfn.IFNA(VLOOKUP(S22,Ingredient!$C:$L,10,0),"")</f>
        <v/>
      </c>
      <c r="U22" t="str">
        <f>_xlfn.IFNA(VLOOKUP(V22,Ingredient!$C:$L,10,0),"")</f>
        <v/>
      </c>
      <c r="X22" t="str">
        <f>_xlfn.IFNA(VLOOKUP(Y22,Ingredient!$C:$L,10,0),"")</f>
        <v/>
      </c>
      <c r="AA22" t="str">
        <f>_xlfn.IFNA(VLOOKUP(AB22,Ingredient!$C:$L,10,0),"")</f>
        <v/>
      </c>
      <c r="AD22" t="str">
        <f>_xlfn.IFNA(VLOOKUP(AE22,Ingredient!$C:$L,10,0),"")</f>
        <v/>
      </c>
      <c r="AG22" t="str">
        <f>_xlfn.IFNA(VLOOKUP(AH22,Ingredient!$C:$L,10,0),"")</f>
        <v/>
      </c>
    </row>
    <row r="23" spans="1:33" x14ac:dyDescent="0.25">
      <c r="A23">
        <v>22</v>
      </c>
      <c r="B23">
        <v>22</v>
      </c>
      <c r="C23" t="s">
        <v>23</v>
      </c>
      <c r="D23" t="str">
        <f t="shared" ca="1" si="0"/>
        <v>Lemongrass Tea</v>
      </c>
      <c r="E23" s="1">
        <v>11</v>
      </c>
      <c r="F23">
        <f>_xlfn.IFNA(VLOOKUP(G23,Ingredient!$C:$L,10,0),"")</f>
        <v>1</v>
      </c>
      <c r="G23" t="s">
        <v>11</v>
      </c>
      <c r="H23" s="1">
        <v>5</v>
      </c>
      <c r="I23">
        <f>_xlfn.IFNA(VLOOKUP(J23,Ingredient!$C:$L,10,0),"")</f>
        <v>27</v>
      </c>
      <c r="J23" t="s">
        <v>122</v>
      </c>
      <c r="K23" s="1">
        <v>5</v>
      </c>
      <c r="L23" t="str">
        <f>_xlfn.IFNA(VLOOKUP(M23,Ingredient!$C:$L,10,0),"")</f>
        <v/>
      </c>
      <c r="O23" t="str">
        <f>_xlfn.IFNA(VLOOKUP(P23,Ingredient!$C:$L,10,0),"")</f>
        <v/>
      </c>
      <c r="R23" t="str">
        <f>_xlfn.IFNA(VLOOKUP(S23,Ingredient!$C:$L,10,0),"")</f>
        <v/>
      </c>
      <c r="U23" t="str">
        <f>_xlfn.IFNA(VLOOKUP(V23,Ingredient!$C:$L,10,0),"")</f>
        <v/>
      </c>
      <c r="X23" t="str">
        <f>_xlfn.IFNA(VLOOKUP(Y23,Ingredient!$C:$L,10,0),"")</f>
        <v/>
      </c>
      <c r="AA23" t="str">
        <f>_xlfn.IFNA(VLOOKUP(AB23,Ingredient!$C:$L,10,0),"")</f>
        <v/>
      </c>
      <c r="AD23" t="str">
        <f>_xlfn.IFNA(VLOOKUP(AE23,Ingredient!$C:$L,10,0),"")</f>
        <v/>
      </c>
      <c r="AG23" t="str">
        <f>_xlfn.IFNA(VLOOKUP(AH23,Ingredient!$C:$L,10,0),"")</f>
        <v/>
      </c>
    </row>
    <row r="24" spans="1:33" x14ac:dyDescent="0.25">
      <c r="A24">
        <v>23</v>
      </c>
      <c r="B24">
        <v>23</v>
      </c>
      <c r="C24" t="s">
        <v>23</v>
      </c>
      <c r="D24" t="str">
        <f t="shared" ca="1" si="0"/>
        <v>Lovely Porridge</v>
      </c>
      <c r="E24" s="1">
        <v>24</v>
      </c>
      <c r="F24">
        <f>_xlfn.IFNA(VLOOKUP(G24,Ingredient!$C:$L,10,0),"")</f>
        <v>1</v>
      </c>
      <c r="G24" t="s">
        <v>11</v>
      </c>
      <c r="H24" s="1">
        <v>5</v>
      </c>
      <c r="I24">
        <f>_xlfn.IFNA(VLOOKUP(J24,Ingredient!$C:$L,10,0),"")</f>
        <v>15</v>
      </c>
      <c r="J24" t="s">
        <v>97</v>
      </c>
      <c r="K24" s="1">
        <v>5</v>
      </c>
      <c r="L24">
        <f>_xlfn.IFNA(VLOOKUP(M24,Ingredient!$C:$L,10,0),"")</f>
        <v>28</v>
      </c>
      <c r="M24" t="s">
        <v>124</v>
      </c>
      <c r="N24" s="1">
        <v>2</v>
      </c>
      <c r="O24">
        <f>_xlfn.IFNA(VLOOKUP(P24,Ingredient!$C:$L,10,0),"")</f>
        <v>29</v>
      </c>
      <c r="P24" t="s">
        <v>125</v>
      </c>
      <c r="Q24" s="1">
        <v>5</v>
      </c>
      <c r="R24">
        <f>_xlfn.IFNA(VLOOKUP(S24,Ingredient!$C:$L,10,0),"")</f>
        <v>18</v>
      </c>
      <c r="S24" t="s">
        <v>100</v>
      </c>
      <c r="T24" s="1">
        <v>1</v>
      </c>
      <c r="U24" t="str">
        <f>_xlfn.IFNA(VLOOKUP(V24,Ingredient!$C:$L,10,0),"")</f>
        <v/>
      </c>
      <c r="X24" t="str">
        <f>_xlfn.IFNA(VLOOKUP(Y24,Ingredient!$C:$L,10,0),"")</f>
        <v/>
      </c>
      <c r="AA24" t="str">
        <f>_xlfn.IFNA(VLOOKUP(AB24,Ingredient!$C:$L,10,0),"")</f>
        <v/>
      </c>
      <c r="AD24" t="str">
        <f>_xlfn.IFNA(VLOOKUP(AE24,Ingredient!$C:$L,10,0),"")</f>
        <v/>
      </c>
      <c r="AG24" t="str">
        <f>_xlfn.IFNA(VLOOKUP(AH24,Ingredient!$C:$L,10,0),"")</f>
        <v/>
      </c>
    </row>
    <row r="25" spans="1:33" x14ac:dyDescent="0.25">
      <c r="A25">
        <v>24</v>
      </c>
      <c r="B25">
        <v>24</v>
      </c>
      <c r="C25" t="s">
        <v>23</v>
      </c>
      <c r="D25" t="str">
        <f t="shared" ca="1" si="0"/>
        <v>Mushroom and Vegetable Stew</v>
      </c>
      <c r="E25" s="1">
        <v>6</v>
      </c>
      <c r="F25">
        <f>_xlfn.IFNA(VLOOKUP(G25,Ingredient!$C:$L,10,0),"")</f>
        <v>5</v>
      </c>
      <c r="G25" t="s">
        <v>70</v>
      </c>
      <c r="H25" s="1">
        <v>2</v>
      </c>
      <c r="I25">
        <f>_xlfn.IFNA(VLOOKUP(J25,Ingredient!$C:$L,10,0),"")</f>
        <v>10</v>
      </c>
      <c r="J25" t="s">
        <v>87</v>
      </c>
      <c r="K25" s="1">
        <v>1</v>
      </c>
      <c r="L25">
        <f>_xlfn.IFNA(VLOOKUP(M25,Ingredient!$C:$L,10,0),"")</f>
        <v>11</v>
      </c>
      <c r="M25" t="s">
        <v>88</v>
      </c>
      <c r="N25" s="1">
        <v>1</v>
      </c>
      <c r="O25">
        <f>_xlfn.IFNA(VLOOKUP(P25,Ingredient!$C:$L,10,0),"")</f>
        <v>29</v>
      </c>
      <c r="P25" t="s">
        <v>125</v>
      </c>
      <c r="Q25" s="1">
        <v>5</v>
      </c>
      <c r="R25">
        <f>_xlfn.IFNA(VLOOKUP(S25,Ingredient!$C:$L,10,0),"")</f>
        <v>8</v>
      </c>
      <c r="S25" t="s">
        <v>81</v>
      </c>
      <c r="T25" s="1">
        <v>1</v>
      </c>
      <c r="U25" t="str">
        <f>_xlfn.IFNA(VLOOKUP(V25,Ingredient!$C:$L,10,0),"")</f>
        <v/>
      </c>
      <c r="X25" t="str">
        <f>_xlfn.IFNA(VLOOKUP(Y25,Ingredient!$C:$L,10,0),"")</f>
        <v/>
      </c>
      <c r="AA25" t="str">
        <f>_xlfn.IFNA(VLOOKUP(AB25,Ingredient!$C:$L,10,0),"")</f>
        <v/>
      </c>
      <c r="AD25" t="str">
        <f>_xlfn.IFNA(VLOOKUP(AE25,Ingredient!$C:$L,10,0),"")</f>
        <v/>
      </c>
      <c r="AG25" t="str">
        <f>_xlfn.IFNA(VLOOKUP(AH25,Ingredient!$C:$L,10,0),"")</f>
        <v/>
      </c>
    </row>
    <row r="26" spans="1:33" x14ac:dyDescent="0.25">
      <c r="A26">
        <v>25</v>
      </c>
      <c r="B26">
        <v>25</v>
      </c>
      <c r="C26" t="s">
        <v>23</v>
      </c>
      <c r="D26" t="str">
        <f t="shared" ca="1" si="0"/>
        <v>Mustard Tea</v>
      </c>
      <c r="E26" s="1">
        <v>7</v>
      </c>
      <c r="F26">
        <f>_xlfn.IFNA(VLOOKUP(G26,Ingredient!$C:$L,10,0),"")</f>
        <v>1</v>
      </c>
      <c r="G26" t="s">
        <v>11</v>
      </c>
      <c r="H26" s="1">
        <v>5</v>
      </c>
      <c r="I26">
        <f>_xlfn.IFNA(VLOOKUP(J26,Ingredient!$C:$L,10,0),"")</f>
        <v>10</v>
      </c>
      <c r="J26" t="s">
        <v>87</v>
      </c>
      <c r="K26" s="1">
        <v>5</v>
      </c>
      <c r="L26" t="str">
        <f>_xlfn.IFNA(VLOOKUP(M26,Ingredient!$C:$L,10,0),"")</f>
        <v/>
      </c>
      <c r="O26" t="str">
        <f>_xlfn.IFNA(VLOOKUP(P26,Ingredient!$C:$L,10,0),"")</f>
        <v/>
      </c>
      <c r="R26" t="str">
        <f>_xlfn.IFNA(VLOOKUP(S26,Ingredient!$C:$L,10,0),"")</f>
        <v/>
      </c>
      <c r="U26" t="str">
        <f>_xlfn.IFNA(VLOOKUP(V26,Ingredient!$C:$L,10,0),"")</f>
        <v/>
      </c>
      <c r="X26" t="str">
        <f>_xlfn.IFNA(VLOOKUP(Y26,Ingredient!$C:$L,10,0),"")</f>
        <v/>
      </c>
      <c r="AA26" t="str">
        <f>_xlfn.IFNA(VLOOKUP(AB26,Ingredient!$C:$L,10,0),"")</f>
        <v/>
      </c>
      <c r="AD26" t="str">
        <f>_xlfn.IFNA(VLOOKUP(AE26,Ingredient!$C:$L,10,0),"")</f>
        <v/>
      </c>
      <c r="AG26" t="str">
        <f>_xlfn.IFNA(VLOOKUP(AH26,Ingredient!$C:$L,10,0),"")</f>
        <v/>
      </c>
    </row>
    <row r="27" spans="1:33" x14ac:dyDescent="0.25">
      <c r="A27">
        <v>26</v>
      </c>
      <c r="B27">
        <v>26</v>
      </c>
      <c r="C27" t="s">
        <v>23</v>
      </c>
      <c r="D27" t="str">
        <f t="shared" ca="1" si="0"/>
        <v>Nice Bear Stew</v>
      </c>
      <c r="E27" s="1">
        <v>22</v>
      </c>
      <c r="F27">
        <f>_xlfn.IFNA(VLOOKUP(G27,Ingredient!$C:$L,10,0),"")</f>
        <v>6</v>
      </c>
      <c r="G27" t="s">
        <v>79</v>
      </c>
      <c r="H27" s="1">
        <v>2</v>
      </c>
      <c r="I27">
        <f>_xlfn.IFNA(VLOOKUP(J27,Ingredient!$C:$L,10,0),"")</f>
        <v>5</v>
      </c>
      <c r="J27" t="s">
        <v>70</v>
      </c>
      <c r="K27" s="1">
        <v>1</v>
      </c>
      <c r="L27">
        <f>_xlfn.IFNA(VLOOKUP(M27,Ingredient!$C:$L,10,0),"")</f>
        <v>30</v>
      </c>
      <c r="M27" t="s">
        <v>129</v>
      </c>
      <c r="N27" s="1">
        <v>1</v>
      </c>
      <c r="O27">
        <f>_xlfn.IFNA(VLOOKUP(P27,Ingredient!$C:$L,10,0),"")</f>
        <v>31</v>
      </c>
      <c r="P27" t="s">
        <v>130</v>
      </c>
      <c r="Q27" s="1">
        <v>1</v>
      </c>
      <c r="R27" t="str">
        <f>_xlfn.IFNA(VLOOKUP(S27,Ingredient!$C:$L,10,0),"")</f>
        <v/>
      </c>
      <c r="U27" t="str">
        <f>_xlfn.IFNA(VLOOKUP(V27,Ingredient!$C:$L,10,0),"")</f>
        <v/>
      </c>
      <c r="X27" t="str">
        <f>_xlfn.IFNA(VLOOKUP(Y27,Ingredient!$C:$L,10,0),"")</f>
        <v/>
      </c>
      <c r="AA27" t="str">
        <f>_xlfn.IFNA(VLOOKUP(AB27,Ingredient!$C:$L,10,0),"")</f>
        <v/>
      </c>
      <c r="AD27" t="str">
        <f>_xlfn.IFNA(VLOOKUP(AE27,Ingredient!$C:$L,10,0),"")</f>
        <v/>
      </c>
      <c r="AG27" t="str">
        <f>_xlfn.IFNA(VLOOKUP(AH27,Ingredient!$C:$L,10,0),"")</f>
        <v/>
      </c>
    </row>
    <row r="28" spans="1:33" x14ac:dyDescent="0.25">
      <c r="A28">
        <v>27</v>
      </c>
      <c r="B28">
        <v>27</v>
      </c>
      <c r="C28" t="s">
        <v>23</v>
      </c>
      <c r="D28" t="str">
        <f t="shared" ca="1" si="0"/>
        <v>Plain Barley Porridge</v>
      </c>
      <c r="E28" s="1">
        <v>23</v>
      </c>
      <c r="F28">
        <f>_xlfn.IFNA(VLOOKUP(G28,Ingredient!$C:$L,10,0),"")</f>
        <v>1</v>
      </c>
      <c r="G28" t="s">
        <v>11</v>
      </c>
      <c r="H28" s="1">
        <v>5</v>
      </c>
      <c r="I28">
        <f>_xlfn.IFNA(VLOOKUP(J28,Ingredient!$C:$L,10,0),"")</f>
        <v>15</v>
      </c>
      <c r="J28" t="s">
        <v>97</v>
      </c>
      <c r="K28" s="1">
        <v>5</v>
      </c>
      <c r="L28">
        <f>_xlfn.IFNA(VLOOKUP(M28,Ingredient!$C:$L,10,0),"")</f>
        <v>32</v>
      </c>
      <c r="M28" t="s">
        <v>132</v>
      </c>
      <c r="N28" s="1">
        <v>2</v>
      </c>
      <c r="O28">
        <f>_xlfn.IFNA(VLOOKUP(P28,Ingredient!$C:$L,10,0),"")</f>
        <v>18</v>
      </c>
      <c r="P28" t="s">
        <v>100</v>
      </c>
      <c r="Q28" s="1">
        <v>1</v>
      </c>
      <c r="R28" t="str">
        <f>_xlfn.IFNA(VLOOKUP(S28,Ingredient!$C:$L,10,0),"")</f>
        <v/>
      </c>
      <c r="U28" t="str">
        <f>_xlfn.IFNA(VLOOKUP(V28,Ingredient!$C:$L,10,0),"")</f>
        <v/>
      </c>
      <c r="X28" t="str">
        <f>_xlfn.IFNA(VLOOKUP(Y28,Ingredient!$C:$L,10,0),"")</f>
        <v/>
      </c>
      <c r="AA28" t="str">
        <f>_xlfn.IFNA(VLOOKUP(AB28,Ingredient!$C:$L,10,0),"")</f>
        <v/>
      </c>
      <c r="AD28" t="str">
        <f>_xlfn.IFNA(VLOOKUP(AE28,Ingredient!$C:$L,10,0),"")</f>
        <v/>
      </c>
      <c r="AG28" t="str">
        <f>_xlfn.IFNA(VLOOKUP(AH28,Ingredient!$C:$L,10,0),"")</f>
        <v/>
      </c>
    </row>
    <row r="29" spans="1:33" x14ac:dyDescent="0.25">
      <c r="A29">
        <v>28</v>
      </c>
      <c r="B29">
        <v>28</v>
      </c>
      <c r="C29" t="s">
        <v>23</v>
      </c>
      <c r="D29" t="str">
        <f t="shared" ca="1" si="0"/>
        <v>Raisins</v>
      </c>
      <c r="E29" s="1">
        <v>1</v>
      </c>
      <c r="F29">
        <f>_xlfn.IFNA(VLOOKUP(G29,Ingredient!$C:$L,10,0),"")</f>
        <v>22</v>
      </c>
      <c r="G29" t="s">
        <v>113</v>
      </c>
      <c r="H29" s="1">
        <v>10</v>
      </c>
      <c r="I29" t="str">
        <f>_xlfn.IFNA(VLOOKUP(J29,Ingredient!$C:$L,10,0),"")</f>
        <v/>
      </c>
      <c r="L29" t="str">
        <f>_xlfn.IFNA(VLOOKUP(M29,Ingredient!$C:$L,10,0),"")</f>
        <v/>
      </c>
      <c r="O29" t="str">
        <f>_xlfn.IFNA(VLOOKUP(P29,Ingredient!$C:$L,10,0),"")</f>
        <v/>
      </c>
      <c r="R29" t="str">
        <f>_xlfn.IFNA(VLOOKUP(S29,Ingredient!$C:$L,10,0),"")</f>
        <v/>
      </c>
      <c r="U29" t="str">
        <f>_xlfn.IFNA(VLOOKUP(V29,Ingredient!$C:$L,10,0),"")</f>
        <v/>
      </c>
      <c r="X29" t="str">
        <f>_xlfn.IFNA(VLOOKUP(Y29,Ingredient!$C:$L,10,0),"")</f>
        <v/>
      </c>
      <c r="AA29" t="str">
        <f>_xlfn.IFNA(VLOOKUP(AB29,Ingredient!$C:$L,10,0),"")</f>
        <v/>
      </c>
      <c r="AD29" t="str">
        <f>_xlfn.IFNA(VLOOKUP(AE29,Ingredient!$C:$L,10,0),"")</f>
        <v/>
      </c>
      <c r="AG29" t="str">
        <f>_xlfn.IFNA(VLOOKUP(AH29,Ingredient!$C:$L,10,0),"")</f>
        <v/>
      </c>
    </row>
    <row r="30" spans="1:33" x14ac:dyDescent="0.25">
      <c r="A30">
        <v>29</v>
      </c>
      <c r="B30">
        <v>29</v>
      </c>
      <c r="C30" t="s">
        <v>23</v>
      </c>
      <c r="D30" t="str">
        <f t="shared" ca="1" si="0"/>
        <v>Raspberry Syrup</v>
      </c>
      <c r="E30" s="1">
        <v>2</v>
      </c>
      <c r="F30">
        <f>_xlfn.IFNA(VLOOKUP(G30,Ingredient!$C:$L,10,0),"")</f>
        <v>1</v>
      </c>
      <c r="G30" t="s">
        <v>11</v>
      </c>
      <c r="H30" s="1">
        <v>5</v>
      </c>
      <c r="I30">
        <f>_xlfn.IFNA(VLOOKUP(J30,Ingredient!$C:$L,10,0),"")</f>
        <v>33</v>
      </c>
      <c r="J30" t="s">
        <v>135</v>
      </c>
      <c r="K30" s="1">
        <v>5</v>
      </c>
      <c r="L30" t="str">
        <f>_xlfn.IFNA(VLOOKUP(M30,Ingredient!$C:$L,10,0),"")</f>
        <v/>
      </c>
      <c r="O30" t="str">
        <f>_xlfn.IFNA(VLOOKUP(P30,Ingredient!$C:$L,10,0),"")</f>
        <v/>
      </c>
      <c r="R30" t="str">
        <f>_xlfn.IFNA(VLOOKUP(S30,Ingredient!$C:$L,10,0),"")</f>
        <v/>
      </c>
      <c r="U30" t="str">
        <f>_xlfn.IFNA(VLOOKUP(V30,Ingredient!$C:$L,10,0),"")</f>
        <v/>
      </c>
      <c r="X30" t="str">
        <f>_xlfn.IFNA(VLOOKUP(Y30,Ingredient!$C:$L,10,0),"")</f>
        <v/>
      </c>
      <c r="AA30" t="str">
        <f>_xlfn.IFNA(VLOOKUP(AB30,Ingredient!$C:$L,10,0),"")</f>
        <v/>
      </c>
      <c r="AD30" t="str">
        <f>_xlfn.IFNA(VLOOKUP(AE30,Ingredient!$C:$L,10,0),"")</f>
        <v/>
      </c>
      <c r="AG30" t="str">
        <f>_xlfn.IFNA(VLOOKUP(AH30,Ingredient!$C:$L,10,0),"")</f>
        <v/>
      </c>
    </row>
    <row r="31" spans="1:33" x14ac:dyDescent="0.25">
      <c r="A31">
        <v>30</v>
      </c>
      <c r="B31">
        <v>30</v>
      </c>
      <c r="C31" t="s">
        <v>23</v>
      </c>
      <c r="D31" t="str">
        <f t="shared" ca="1" si="0"/>
        <v>Red Currant Syrup</v>
      </c>
      <c r="E31" s="1">
        <v>13</v>
      </c>
      <c r="F31">
        <f>_xlfn.IFNA(VLOOKUP(G31,Ingredient!$C:$L,10,0),"")</f>
        <v>1</v>
      </c>
      <c r="G31" t="s">
        <v>11</v>
      </c>
      <c r="I31">
        <f>_xlfn.IFNA(VLOOKUP(J31,Ingredient!$C:$L,10,0),"")</f>
        <v>34</v>
      </c>
      <c r="J31" t="s">
        <v>137</v>
      </c>
      <c r="K31" s="1">
        <v>5</v>
      </c>
      <c r="L31" t="str">
        <f>_xlfn.IFNA(VLOOKUP(M31,Ingredient!$C:$L,10,0),"")</f>
        <v/>
      </c>
      <c r="O31" t="str">
        <f>_xlfn.IFNA(VLOOKUP(P31,Ingredient!$C:$L,10,0),"")</f>
        <v/>
      </c>
      <c r="R31" t="str">
        <f>_xlfn.IFNA(VLOOKUP(S31,Ingredient!$C:$L,10,0),"")</f>
        <v/>
      </c>
      <c r="U31" t="str">
        <f>_xlfn.IFNA(VLOOKUP(V31,Ingredient!$C:$L,10,0),"")</f>
        <v/>
      </c>
      <c r="X31" t="str">
        <f>_xlfn.IFNA(VLOOKUP(Y31,Ingredient!$C:$L,10,0),"")</f>
        <v/>
      </c>
      <c r="AA31" t="str">
        <f>_xlfn.IFNA(VLOOKUP(AB31,Ingredient!$C:$L,10,0),"")</f>
        <v/>
      </c>
      <c r="AD31" t="str">
        <f>_xlfn.IFNA(VLOOKUP(AE31,Ingredient!$C:$L,10,0),"")</f>
        <v/>
      </c>
      <c r="AG31" t="str">
        <f>_xlfn.IFNA(VLOOKUP(AH31,Ingredient!$C:$L,10,0),"")</f>
        <v/>
      </c>
    </row>
    <row r="32" spans="1:33" x14ac:dyDescent="0.25">
      <c r="A32">
        <v>31</v>
      </c>
      <c r="B32">
        <v>31</v>
      </c>
      <c r="C32" t="s">
        <v>23</v>
      </c>
      <c r="D32" t="str">
        <f t="shared" ca="1" si="0"/>
        <v>Roasted Cabbage Stew</v>
      </c>
      <c r="E32" s="1">
        <v>7</v>
      </c>
      <c r="F32">
        <f>_xlfn.IFNA(VLOOKUP(G32,Ingredient!$C:$L,10,0),"")</f>
        <v>5</v>
      </c>
      <c r="G32" t="s">
        <v>70</v>
      </c>
      <c r="H32" s="1">
        <v>2</v>
      </c>
      <c r="I32">
        <f>_xlfn.IFNA(VLOOKUP(J32,Ingredient!$C:$L,10,0),"")</f>
        <v>10</v>
      </c>
      <c r="J32" t="s">
        <v>87</v>
      </c>
      <c r="K32" s="1">
        <v>1</v>
      </c>
      <c r="L32">
        <f>_xlfn.IFNA(VLOOKUP(M32,Ingredient!$C:$L,10,0),"")</f>
        <v>11</v>
      </c>
      <c r="M32" t="s">
        <v>88</v>
      </c>
      <c r="N32" s="1">
        <v>1</v>
      </c>
      <c r="O32">
        <f>_xlfn.IFNA(VLOOKUP(P32,Ingredient!$C:$L,10,0),"")</f>
        <v>35</v>
      </c>
      <c r="P32" t="s">
        <v>139</v>
      </c>
      <c r="Q32" s="1">
        <v>1</v>
      </c>
      <c r="R32">
        <f>_xlfn.IFNA(VLOOKUP(S32,Ingredient!$C:$L,10,0),"")</f>
        <v>8</v>
      </c>
      <c r="S32" t="s">
        <v>81</v>
      </c>
      <c r="T32" s="1">
        <v>1</v>
      </c>
      <c r="U32" t="str">
        <f>_xlfn.IFNA(VLOOKUP(V32,Ingredient!$C:$L,10,0),"")</f>
        <v/>
      </c>
      <c r="X32" t="str">
        <f>_xlfn.IFNA(VLOOKUP(Y32,Ingredient!$C:$L,10,0),"")</f>
        <v/>
      </c>
      <c r="AA32" t="str">
        <f>_xlfn.IFNA(VLOOKUP(AB32,Ingredient!$C:$L,10,0),"")</f>
        <v/>
      </c>
      <c r="AD32" t="str">
        <f>_xlfn.IFNA(VLOOKUP(AE32,Ingredient!$C:$L,10,0),"")</f>
        <v/>
      </c>
      <c r="AG32" t="str">
        <f>_xlfn.IFNA(VLOOKUP(AH32,Ingredient!$C:$L,10,0),"")</f>
        <v/>
      </c>
    </row>
    <row r="33" spans="1:33" x14ac:dyDescent="0.25">
      <c r="A33">
        <v>32</v>
      </c>
      <c r="B33">
        <v>32</v>
      </c>
      <c r="C33" t="s">
        <v>23</v>
      </c>
      <c r="D33" t="str">
        <f t="shared" ca="1" si="0"/>
        <v>Rosehip Syrup</v>
      </c>
      <c r="E33" s="1">
        <v>25</v>
      </c>
      <c r="F33">
        <f>_xlfn.IFNA(VLOOKUP(G33,Ingredient!$C:$L,10,0),"")</f>
        <v>1</v>
      </c>
      <c r="G33" t="s">
        <v>11</v>
      </c>
      <c r="H33" s="1">
        <v>5</v>
      </c>
      <c r="I33">
        <f>_xlfn.IFNA(VLOOKUP(J33,Ingredient!$C:$L,10,0),"")</f>
        <v>36</v>
      </c>
      <c r="J33" t="s">
        <v>142</v>
      </c>
      <c r="K33" s="1">
        <v>5</v>
      </c>
      <c r="L33" t="str">
        <f>_xlfn.IFNA(VLOOKUP(M33,Ingredient!$C:$L,10,0),"")</f>
        <v/>
      </c>
      <c r="O33" t="str">
        <f>_xlfn.IFNA(VLOOKUP(P33,Ingredient!$C:$L,10,0),"")</f>
        <v/>
      </c>
      <c r="R33" t="str">
        <f>_xlfn.IFNA(VLOOKUP(S33,Ingredient!$C:$L,10,0),"")</f>
        <v/>
      </c>
      <c r="U33" t="str">
        <f>_xlfn.IFNA(VLOOKUP(V33,Ingredient!$C:$L,10,0),"")</f>
        <v/>
      </c>
      <c r="X33" t="str">
        <f>_xlfn.IFNA(VLOOKUP(Y33,Ingredient!$C:$L,10,0),"")</f>
        <v/>
      </c>
      <c r="AA33" t="str">
        <f>_xlfn.IFNA(VLOOKUP(AB33,Ingredient!$C:$L,10,0),"")</f>
        <v/>
      </c>
      <c r="AD33" t="str">
        <f>_xlfn.IFNA(VLOOKUP(AE33,Ingredient!$C:$L,10,0),"")</f>
        <v/>
      </c>
      <c r="AG33" t="str">
        <f>_xlfn.IFNA(VLOOKUP(AH33,Ingredient!$C:$L,10,0),"")</f>
        <v/>
      </c>
    </row>
    <row r="34" spans="1:33" x14ac:dyDescent="0.25">
      <c r="A34">
        <v>33</v>
      </c>
      <c r="B34">
        <v>33</v>
      </c>
      <c r="C34" t="s">
        <v>23</v>
      </c>
      <c r="D34" t="str">
        <f t="shared" ca="1" si="0"/>
        <v>Rosemary Tea</v>
      </c>
      <c r="E34" s="1">
        <v>1</v>
      </c>
      <c r="F34">
        <f>_xlfn.IFNA(VLOOKUP(G34,Ingredient!$C:$L,10,0),"")</f>
        <v>1</v>
      </c>
      <c r="G34" t="s">
        <v>11</v>
      </c>
      <c r="H34" s="1">
        <v>5</v>
      </c>
      <c r="I34">
        <f>_xlfn.IFNA(VLOOKUP(J34,Ingredient!$C:$L,10,0),"")</f>
        <v>37</v>
      </c>
      <c r="J34" t="s">
        <v>144</v>
      </c>
      <c r="K34" s="1">
        <v>5</v>
      </c>
      <c r="L34" t="str">
        <f>_xlfn.IFNA(VLOOKUP(M34,Ingredient!$C:$L,10,0),"")</f>
        <v/>
      </c>
      <c r="O34" t="str">
        <f>_xlfn.IFNA(VLOOKUP(P34,Ingredient!$C:$L,10,0),"")</f>
        <v/>
      </c>
      <c r="R34" t="str">
        <f>_xlfn.IFNA(VLOOKUP(S34,Ingredient!$C:$L,10,0),"")</f>
        <v/>
      </c>
      <c r="U34" t="str">
        <f>_xlfn.IFNA(VLOOKUP(V34,Ingredient!$C:$L,10,0),"")</f>
        <v/>
      </c>
      <c r="X34" t="str">
        <f>_xlfn.IFNA(VLOOKUP(Y34,Ingredient!$C:$L,10,0),"")</f>
        <v/>
      </c>
      <c r="AA34" t="str">
        <f>_xlfn.IFNA(VLOOKUP(AB34,Ingredient!$C:$L,10,0),"")</f>
        <v/>
      </c>
      <c r="AD34" t="str">
        <f>_xlfn.IFNA(VLOOKUP(AE34,Ingredient!$C:$L,10,0),"")</f>
        <v/>
      </c>
      <c r="AG34" t="str">
        <f>_xlfn.IFNA(VLOOKUP(AH34,Ingredient!$C:$L,10,0),"")</f>
        <v/>
      </c>
    </row>
    <row r="35" spans="1:33" x14ac:dyDescent="0.25">
      <c r="A35">
        <v>34</v>
      </c>
      <c r="B35">
        <v>34</v>
      </c>
      <c r="C35" t="s">
        <v>23</v>
      </c>
      <c r="D35" t="str">
        <f t="shared" ca="1" si="0"/>
        <v>Shank Stew</v>
      </c>
      <c r="E35" s="1">
        <v>11</v>
      </c>
      <c r="F35">
        <f>_xlfn.IFNA(VLOOKUP(G35,Ingredient!$C:$L,10,0),"")</f>
        <v>3</v>
      </c>
      <c r="G35" t="s">
        <v>66</v>
      </c>
      <c r="H35" s="1">
        <v>2</v>
      </c>
      <c r="I35">
        <f>_xlfn.IFNA(VLOOKUP(J35,Ingredient!$C:$L,10,0),"")</f>
        <v>5</v>
      </c>
      <c r="J35" t="s">
        <v>70</v>
      </c>
      <c r="K35" s="1">
        <v>1</v>
      </c>
      <c r="L35">
        <f>_xlfn.IFNA(VLOOKUP(M35,Ingredient!$C:$L,10,0),"")</f>
        <v>38</v>
      </c>
      <c r="M35" t="s">
        <v>146</v>
      </c>
      <c r="N35" s="1">
        <v>1</v>
      </c>
      <c r="O35" t="str">
        <f>_xlfn.IFNA(VLOOKUP(P35,Ingredient!$C:$L,10,0),"")</f>
        <v/>
      </c>
      <c r="R35" t="str">
        <f>_xlfn.IFNA(VLOOKUP(S35,Ingredient!$C:$L,10,0),"")</f>
        <v/>
      </c>
      <c r="U35" t="str">
        <f>_xlfn.IFNA(VLOOKUP(V35,Ingredient!$C:$L,10,0),"")</f>
        <v/>
      </c>
      <c r="X35" t="str">
        <f>_xlfn.IFNA(VLOOKUP(Y35,Ingredient!$C:$L,10,0),"")</f>
        <v/>
      </c>
      <c r="AA35" t="str">
        <f>_xlfn.IFNA(VLOOKUP(AB35,Ingredient!$C:$L,10,0),"")</f>
        <v/>
      </c>
      <c r="AD35" t="str">
        <f>_xlfn.IFNA(VLOOKUP(AE35,Ingredient!$C:$L,10,0),"")</f>
        <v/>
      </c>
      <c r="AG35" t="str">
        <f>_xlfn.IFNA(VLOOKUP(AH35,Ingredient!$C:$L,10,0),"")</f>
        <v/>
      </c>
    </row>
    <row r="36" spans="1:33" x14ac:dyDescent="0.25">
      <c r="A36">
        <v>35</v>
      </c>
      <c r="B36">
        <v>35</v>
      </c>
      <c r="C36" t="s">
        <v>23</v>
      </c>
      <c r="D36" t="str">
        <f t="shared" ca="1" si="0"/>
        <v>Spiced Grilled Meat Chunks</v>
      </c>
      <c r="E36" s="1">
        <v>7</v>
      </c>
      <c r="F36">
        <f>_xlfn.IFNA(VLOOKUP(G36,Ingredient!$C:$L,10,0),"")</f>
        <v>3</v>
      </c>
      <c r="G36" t="s">
        <v>66</v>
      </c>
      <c r="H36" s="1">
        <v>5</v>
      </c>
      <c r="I36">
        <f>_xlfn.IFNA(VLOOKUP(J36,Ingredient!$C:$L,10,0),"")</f>
        <v>37</v>
      </c>
      <c r="J36" t="s">
        <v>144</v>
      </c>
      <c r="K36" s="1">
        <v>5</v>
      </c>
      <c r="L36" t="str">
        <f>_xlfn.IFNA(VLOOKUP(M36,Ingredient!$C:$L,10,0),"")</f>
        <v/>
      </c>
      <c r="O36" t="str">
        <f>_xlfn.IFNA(VLOOKUP(P36,Ingredient!$C:$L,10,0),"")</f>
        <v/>
      </c>
      <c r="R36" t="str">
        <f>_xlfn.IFNA(VLOOKUP(S36,Ingredient!$C:$L,10,0),"")</f>
        <v/>
      </c>
      <c r="U36" t="str">
        <f>_xlfn.IFNA(VLOOKUP(V36,Ingredient!$C:$L,10,0),"")</f>
        <v/>
      </c>
      <c r="X36" t="str">
        <f>_xlfn.IFNA(VLOOKUP(Y36,Ingredient!$C:$L,10,0),"")</f>
        <v/>
      </c>
      <c r="AA36" t="str">
        <f>_xlfn.IFNA(VLOOKUP(AB36,Ingredient!$C:$L,10,0),"")</f>
        <v/>
      </c>
      <c r="AD36" t="str">
        <f>_xlfn.IFNA(VLOOKUP(AE36,Ingredient!$C:$L,10,0),"")</f>
        <v/>
      </c>
      <c r="AG36" t="str">
        <f>_xlfn.IFNA(VLOOKUP(AH36,Ingredient!$C:$L,10,0),"")</f>
        <v/>
      </c>
    </row>
    <row r="37" spans="1:33" x14ac:dyDescent="0.25">
      <c r="A37">
        <v>36</v>
      </c>
      <c r="B37">
        <v>36</v>
      </c>
      <c r="C37" t="s">
        <v>23</v>
      </c>
      <c r="D37" t="str">
        <f t="shared" ca="1" si="0"/>
        <v>Springtime Stew</v>
      </c>
      <c r="E37" s="1">
        <v>1</v>
      </c>
      <c r="F37">
        <f>_xlfn.IFNA(VLOOKUP(G37,Ingredient!$C:$L,10,0),"")</f>
        <v>5</v>
      </c>
      <c r="G37" t="s">
        <v>70</v>
      </c>
      <c r="H37" s="1">
        <v>2</v>
      </c>
      <c r="I37">
        <f>_xlfn.IFNA(VLOOKUP(J37,Ingredient!$C:$L,10,0),"")</f>
        <v>10</v>
      </c>
      <c r="J37" t="s">
        <v>87</v>
      </c>
      <c r="K37" s="1">
        <v>1</v>
      </c>
      <c r="L37">
        <f>_xlfn.IFNA(VLOOKUP(M37,Ingredient!$C:$L,10,0),"")</f>
        <v>11</v>
      </c>
      <c r="M37" t="s">
        <v>88</v>
      </c>
      <c r="N37" s="1">
        <v>1</v>
      </c>
      <c r="O37">
        <f>_xlfn.IFNA(VLOOKUP(P37,Ingredient!$C:$L,10,0),"")</f>
        <v>17</v>
      </c>
      <c r="P37" t="s">
        <v>99</v>
      </c>
      <c r="Q37" s="1">
        <v>5</v>
      </c>
      <c r="R37">
        <f>_xlfn.IFNA(VLOOKUP(S37,Ingredient!$C:$L,10,0),"")</f>
        <v>8</v>
      </c>
      <c r="S37" t="s">
        <v>81</v>
      </c>
      <c r="T37" s="1">
        <v>1</v>
      </c>
      <c r="U37" t="str">
        <f>_xlfn.IFNA(VLOOKUP(V37,Ingredient!$C:$L,10,0),"")</f>
        <v/>
      </c>
      <c r="X37" t="str">
        <f>_xlfn.IFNA(VLOOKUP(Y37,Ingredient!$C:$L,10,0),"")</f>
        <v/>
      </c>
      <c r="AA37" t="str">
        <f>_xlfn.IFNA(VLOOKUP(AB37,Ingredient!$C:$L,10,0),"")</f>
        <v/>
      </c>
      <c r="AD37" t="str">
        <f>_xlfn.IFNA(VLOOKUP(AE37,Ingredient!$C:$L,10,0),"")</f>
        <v/>
      </c>
      <c r="AG37" t="str">
        <f>_xlfn.IFNA(VLOOKUP(AH37,Ingredient!$C:$L,10,0),"")</f>
        <v/>
      </c>
    </row>
    <row r="38" spans="1:33" x14ac:dyDescent="0.25">
      <c r="A38">
        <v>37</v>
      </c>
      <c r="B38">
        <v>37</v>
      </c>
      <c r="C38" t="s">
        <v>23</v>
      </c>
      <c r="D38" t="str">
        <f t="shared" ca="1" si="0"/>
        <v>Strawberry Syrup</v>
      </c>
      <c r="E38" s="1">
        <v>7</v>
      </c>
      <c r="F38">
        <f>_xlfn.IFNA(VLOOKUP(G38,Ingredient!$C:$L,10,0),"")</f>
        <v>1</v>
      </c>
      <c r="G38" t="s">
        <v>11</v>
      </c>
      <c r="H38" s="1">
        <v>5</v>
      </c>
      <c r="I38">
        <f>_xlfn.IFNA(VLOOKUP(J38,Ingredient!$C:$L,10,0),"")</f>
        <v>39</v>
      </c>
      <c r="J38" t="s">
        <v>150</v>
      </c>
      <c r="K38" s="1">
        <v>5</v>
      </c>
      <c r="L38" t="str">
        <f>_xlfn.IFNA(VLOOKUP(M38,Ingredient!$C:$L,10,0),"")</f>
        <v/>
      </c>
      <c r="O38" t="str">
        <f>_xlfn.IFNA(VLOOKUP(P38,Ingredient!$C:$L,10,0),"")</f>
        <v/>
      </c>
      <c r="R38" t="str">
        <f>_xlfn.IFNA(VLOOKUP(S38,Ingredient!$C:$L,10,0),"")</f>
        <v/>
      </c>
      <c r="U38" t="str">
        <f>_xlfn.IFNA(VLOOKUP(V38,Ingredient!$C:$L,10,0),"")</f>
        <v/>
      </c>
      <c r="X38" t="str">
        <f>_xlfn.IFNA(VLOOKUP(Y38,Ingredient!$C:$L,10,0),"")</f>
        <v/>
      </c>
      <c r="AA38" t="str">
        <f>_xlfn.IFNA(VLOOKUP(AB38,Ingredient!$C:$L,10,0),"")</f>
        <v/>
      </c>
      <c r="AD38" t="str">
        <f>_xlfn.IFNA(VLOOKUP(AE38,Ingredient!$C:$L,10,0),"")</f>
        <v/>
      </c>
      <c r="AG38" t="str">
        <f>_xlfn.IFNA(VLOOKUP(AH38,Ingredient!$C:$L,10,0),"")</f>
        <v/>
      </c>
    </row>
    <row r="39" spans="1:33" x14ac:dyDescent="0.25">
      <c r="A39">
        <v>38</v>
      </c>
      <c r="B39">
        <v>38</v>
      </c>
      <c r="C39" t="s">
        <v>23</v>
      </c>
      <c r="D39" t="str">
        <f t="shared" ca="1" si="0"/>
        <v>Sweet Porridge</v>
      </c>
      <c r="E39" s="1">
        <v>25</v>
      </c>
      <c r="F39">
        <f>_xlfn.IFNA(VLOOKUP(G39,Ingredient!$C:$L,10,0),"")</f>
        <v>1</v>
      </c>
      <c r="G39" t="s">
        <v>11</v>
      </c>
      <c r="H39" s="1">
        <v>5</v>
      </c>
      <c r="I39">
        <f>_xlfn.IFNA(VLOOKUP(J39,Ingredient!$C:$L,10,0),"")</f>
        <v>15</v>
      </c>
      <c r="J39" t="s">
        <v>97</v>
      </c>
      <c r="K39" s="1">
        <v>5</v>
      </c>
      <c r="L39">
        <f>_xlfn.IFNA(VLOOKUP(M39,Ingredient!$C:$L,10,0),"")</f>
        <v>40</v>
      </c>
      <c r="M39" t="s">
        <v>152</v>
      </c>
      <c r="N39" s="1">
        <v>5</v>
      </c>
      <c r="O39">
        <f>_xlfn.IFNA(VLOOKUP(P39,Ingredient!$C:$L,10,0),"")</f>
        <v>41</v>
      </c>
      <c r="P39" t="s">
        <v>153</v>
      </c>
      <c r="Q39" s="1">
        <v>2</v>
      </c>
      <c r="R39">
        <f>_xlfn.IFNA(VLOOKUP(S39,Ingredient!$C:$L,10,0),"")</f>
        <v>18</v>
      </c>
      <c r="S39" t="s">
        <v>100</v>
      </c>
      <c r="T39" s="1">
        <v>1</v>
      </c>
      <c r="U39" t="str">
        <f>_xlfn.IFNA(VLOOKUP(V39,Ingredient!$C:$L,10,0),"")</f>
        <v/>
      </c>
      <c r="X39" t="str">
        <f>_xlfn.IFNA(VLOOKUP(Y39,Ingredient!$C:$L,10,0),"")</f>
        <v/>
      </c>
      <c r="AA39" t="str">
        <f>_xlfn.IFNA(VLOOKUP(AB39,Ingredient!$C:$L,10,0),"")</f>
        <v/>
      </c>
      <c r="AD39" t="str">
        <f>_xlfn.IFNA(VLOOKUP(AE39,Ingredient!$C:$L,10,0),"")</f>
        <v/>
      </c>
      <c r="AG39" t="str">
        <f>_xlfn.IFNA(VLOOKUP(AH39,Ingredient!$C:$L,10,0),"")</f>
        <v/>
      </c>
    </row>
    <row r="40" spans="1:33" x14ac:dyDescent="0.25">
      <c r="A40">
        <v>39</v>
      </c>
      <c r="B40">
        <v>39</v>
      </c>
      <c r="C40" t="s">
        <v>23</v>
      </c>
      <c r="D40" t="str">
        <f t="shared" ca="1" si="0"/>
        <v>Vegetable Stew</v>
      </c>
      <c r="E40" s="1">
        <v>1</v>
      </c>
      <c r="F40">
        <f>_xlfn.IFNA(VLOOKUP(G40,Ingredient!$C:$L,10,0),"")</f>
        <v>5</v>
      </c>
      <c r="G40" t="s">
        <v>70</v>
      </c>
      <c r="H40" s="1">
        <v>2</v>
      </c>
      <c r="I40">
        <f>_xlfn.IFNA(VLOOKUP(J40,Ingredient!$C:$L,10,0),"")</f>
        <v>10</v>
      </c>
      <c r="J40" t="s">
        <v>87</v>
      </c>
      <c r="K40" s="1">
        <v>1</v>
      </c>
      <c r="L40">
        <f>_xlfn.IFNA(VLOOKUP(M40,Ingredient!$C:$L,10,0),"")</f>
        <v>11</v>
      </c>
      <c r="M40" t="s">
        <v>88</v>
      </c>
      <c r="N40" s="1">
        <v>1</v>
      </c>
      <c r="O40">
        <f>_xlfn.IFNA(VLOOKUP(P40,Ingredient!$C:$L,10,0),"")</f>
        <v>42</v>
      </c>
      <c r="P40" t="s">
        <v>155</v>
      </c>
      <c r="Q40" s="1">
        <v>5</v>
      </c>
      <c r="R40">
        <f>_xlfn.IFNA(VLOOKUP(S40,Ingredient!$C:$L,10,0),"")</f>
        <v>8</v>
      </c>
      <c r="S40" t="s">
        <v>81</v>
      </c>
      <c r="T40" s="1">
        <v>1</v>
      </c>
      <c r="U40" t="str">
        <f>_xlfn.IFNA(VLOOKUP(V40,Ingredient!$C:$L,10,0),"")</f>
        <v/>
      </c>
      <c r="X40" t="str">
        <f>_xlfn.IFNA(VLOOKUP(Y40,Ingredient!$C:$L,10,0),"")</f>
        <v/>
      </c>
      <c r="AA40" t="str">
        <f>_xlfn.IFNA(VLOOKUP(AB40,Ingredient!$C:$L,10,0),"")</f>
        <v/>
      </c>
      <c r="AD40" t="str">
        <f>_xlfn.IFNA(VLOOKUP(AE40,Ingredient!$C:$L,10,0),"")</f>
        <v/>
      </c>
      <c r="AG40" t="str">
        <f>_xlfn.IFNA(VLOOKUP(AH40,Ingredient!$C:$L,10,0),"")</f>
        <v/>
      </c>
    </row>
    <row r="41" spans="1:33" x14ac:dyDescent="0.25">
      <c r="A41">
        <v>40</v>
      </c>
      <c r="B41">
        <v>1</v>
      </c>
      <c r="C41" t="s">
        <v>157</v>
      </c>
      <c r="D41" t="str">
        <f t="shared" ca="1" si="0"/>
        <v>Farmers Rye Bread</v>
      </c>
      <c r="E41" s="1">
        <v>1</v>
      </c>
      <c r="F41">
        <f>_xlfn.IFNA(VLOOKUP(G41,Ingredient!$C:$L,10,0),"")</f>
        <v>43</v>
      </c>
      <c r="G41" t="s">
        <v>158</v>
      </c>
      <c r="H41" s="1">
        <v>1</v>
      </c>
      <c r="I41">
        <f>_xlfn.IFNA(VLOOKUP(J41,Ingredient!$C:$L,10,0),"")</f>
        <v>8</v>
      </c>
      <c r="J41" t="s">
        <v>81</v>
      </c>
      <c r="K41" s="1">
        <v>1</v>
      </c>
      <c r="L41">
        <f>_xlfn.IFNA(VLOOKUP(M41,Ingredient!$C:$L,10,0),"")</f>
        <v>44</v>
      </c>
      <c r="M41" t="s">
        <v>160</v>
      </c>
      <c r="N41" s="1">
        <v>2</v>
      </c>
      <c r="O41" t="str">
        <f>_xlfn.IFNA(VLOOKUP(P41,Ingredient!$C:$L,10,0),"")</f>
        <v/>
      </c>
      <c r="R41" t="str">
        <f>_xlfn.IFNA(VLOOKUP(S41,Ingredient!$C:$L,10,0),"")</f>
        <v/>
      </c>
      <c r="U41" t="str">
        <f>_xlfn.IFNA(VLOOKUP(V41,Ingredient!$C:$L,10,0),"")</f>
        <v/>
      </c>
      <c r="X41" t="str">
        <f>_xlfn.IFNA(VLOOKUP(Y41,Ingredient!$C:$L,10,0),"")</f>
        <v/>
      </c>
      <c r="AA41" t="str">
        <f>_xlfn.IFNA(VLOOKUP(AB41,Ingredient!$C:$L,10,0),"")</f>
        <v/>
      </c>
      <c r="AD41" t="str">
        <f>_xlfn.IFNA(VLOOKUP(AE41,Ingredient!$C:$L,10,0),"")</f>
        <v/>
      </c>
      <c r="AG41" t="str">
        <f>_xlfn.IFNA(VLOOKUP(AH41,Ingredient!$C:$L,10,0),"")</f>
        <v/>
      </c>
    </row>
    <row r="42" spans="1:33" x14ac:dyDescent="0.25">
      <c r="A42">
        <v>41</v>
      </c>
      <c r="B42">
        <v>2</v>
      </c>
      <c r="C42" t="s">
        <v>157</v>
      </c>
      <c r="D42" t="str">
        <f t="shared" ca="1" si="0"/>
        <v>Oats and Rye Bread</v>
      </c>
      <c r="E42" s="1">
        <v>3</v>
      </c>
      <c r="F42">
        <f>_xlfn.IFNA(VLOOKUP(G42,Ingredient!$C:$L,10,0),"")</f>
        <v>45</v>
      </c>
      <c r="G42" t="s">
        <v>163</v>
      </c>
      <c r="H42" s="1">
        <v>1</v>
      </c>
      <c r="I42">
        <f>_xlfn.IFNA(VLOOKUP(J42,Ingredient!$C:$L,10,0),"")</f>
        <v>44</v>
      </c>
      <c r="J42" t="s">
        <v>160</v>
      </c>
      <c r="K42" s="1">
        <v>2</v>
      </c>
      <c r="L42">
        <f>_xlfn.IFNA(VLOOKUP(M42,Ingredient!$C:$L,10,0),"")</f>
        <v>18</v>
      </c>
      <c r="M42" t="s">
        <v>100</v>
      </c>
      <c r="N42" s="1">
        <v>2</v>
      </c>
      <c r="O42" t="str">
        <f>_xlfn.IFNA(VLOOKUP(P42,Ingredient!$C:$L,10,0),"")</f>
        <v/>
      </c>
      <c r="R42" t="str">
        <f>_xlfn.IFNA(VLOOKUP(S42,Ingredient!$C:$L,10,0),"")</f>
        <v/>
      </c>
      <c r="U42" t="str">
        <f>_xlfn.IFNA(VLOOKUP(V42,Ingredient!$C:$L,10,0),"")</f>
        <v/>
      </c>
      <c r="X42" t="str">
        <f>_xlfn.IFNA(VLOOKUP(Y42,Ingredient!$C:$L,10,0),"")</f>
        <v/>
      </c>
      <c r="AA42" t="str">
        <f>_xlfn.IFNA(VLOOKUP(AB42,Ingredient!$C:$L,10,0),"")</f>
        <v/>
      </c>
      <c r="AD42" t="str">
        <f>_xlfn.IFNA(VLOOKUP(AE42,Ingredient!$C:$L,10,0),"")</f>
        <v/>
      </c>
      <c r="AG42" t="str">
        <f>_xlfn.IFNA(VLOOKUP(AH42,Ingredient!$C:$L,10,0),"")</f>
        <v/>
      </c>
    </row>
    <row r="43" spans="1:33" x14ac:dyDescent="0.25">
      <c r="A43">
        <v>42</v>
      </c>
      <c r="B43">
        <v>3</v>
      </c>
      <c r="C43" t="s">
        <v>157</v>
      </c>
      <c r="D43" t="str">
        <f t="shared" ca="1" si="0"/>
        <v>Plain Barley Bread</v>
      </c>
      <c r="E43" s="1">
        <v>15</v>
      </c>
      <c r="F43">
        <f>_xlfn.IFNA(VLOOKUP(G43,Ingredient!$C:$L,10,0),"")</f>
        <v>46</v>
      </c>
      <c r="G43" t="s">
        <v>165</v>
      </c>
      <c r="H43" s="1">
        <v>1</v>
      </c>
      <c r="I43">
        <f>_xlfn.IFNA(VLOOKUP(J43,Ingredient!$C:$L,10,0),"")</f>
        <v>18</v>
      </c>
      <c r="J43" t="s">
        <v>100</v>
      </c>
      <c r="K43" s="1">
        <v>2</v>
      </c>
      <c r="L43" t="str">
        <f>_xlfn.IFNA(VLOOKUP(M43,Ingredient!$C:$L,10,0),"")</f>
        <v/>
      </c>
      <c r="O43" t="str">
        <f>_xlfn.IFNA(VLOOKUP(P43,Ingredient!$C:$L,10,0),"")</f>
        <v/>
      </c>
      <c r="R43" t="str">
        <f>_xlfn.IFNA(VLOOKUP(S43,Ingredient!$C:$L,10,0),"")</f>
        <v/>
      </c>
      <c r="U43" t="str">
        <f>_xlfn.IFNA(VLOOKUP(V43,Ingredient!$C:$L,10,0),"")</f>
        <v/>
      </c>
      <c r="X43" t="str">
        <f>_xlfn.IFNA(VLOOKUP(Y43,Ingredient!$C:$L,10,0),"")</f>
        <v/>
      </c>
      <c r="AA43" t="str">
        <f>_xlfn.IFNA(VLOOKUP(AB43,Ingredient!$C:$L,10,0),"")</f>
        <v/>
      </c>
      <c r="AD43" t="str">
        <f>_xlfn.IFNA(VLOOKUP(AE43,Ingredient!$C:$L,10,0),"")</f>
        <v/>
      </c>
      <c r="AG43" t="str">
        <f>_xlfn.IFNA(VLOOKUP(AH43,Ingredient!$C:$L,10,0),"")</f>
        <v/>
      </c>
    </row>
    <row r="44" spans="1:33" x14ac:dyDescent="0.25">
      <c r="A44">
        <v>43</v>
      </c>
      <c r="B44">
        <v>4</v>
      </c>
      <c r="C44" t="s">
        <v>157</v>
      </c>
      <c r="D44" t="str">
        <f t="shared" ca="1" si="0"/>
        <v>Plain Malt Bread</v>
      </c>
      <c r="E44" s="1">
        <v>24</v>
      </c>
      <c r="F44">
        <f>_xlfn.IFNA(VLOOKUP(G44,Ingredient!$C:$L,10,0),"")</f>
        <v>47</v>
      </c>
      <c r="G44" t="s">
        <v>167</v>
      </c>
      <c r="H44" s="1">
        <v>1</v>
      </c>
      <c r="I44">
        <f>_xlfn.IFNA(VLOOKUP(J44,Ingredient!$C:$L,10,0),"")</f>
        <v>48</v>
      </c>
      <c r="J44" t="s">
        <v>168</v>
      </c>
      <c r="K44" s="1">
        <v>2</v>
      </c>
      <c r="L44">
        <f>_xlfn.IFNA(VLOOKUP(M44,Ingredient!$C:$L,10,0),"")</f>
        <v>49</v>
      </c>
      <c r="M44" t="s">
        <v>169</v>
      </c>
      <c r="N44" s="1">
        <v>1</v>
      </c>
      <c r="O44">
        <f>_xlfn.IFNA(VLOOKUP(P44,Ingredient!$C:$L,10,0),"")</f>
        <v>18</v>
      </c>
      <c r="P44" t="s">
        <v>100</v>
      </c>
      <c r="Q44" s="1">
        <v>2</v>
      </c>
      <c r="R44" t="str">
        <f>_xlfn.IFNA(VLOOKUP(S44,Ingredient!$C:$L,10,0),"")</f>
        <v/>
      </c>
      <c r="U44" t="str">
        <f>_xlfn.IFNA(VLOOKUP(V44,Ingredient!$C:$L,10,0),"")</f>
        <v/>
      </c>
      <c r="X44" t="str">
        <f>_xlfn.IFNA(VLOOKUP(Y44,Ingredient!$C:$L,10,0),"")</f>
        <v/>
      </c>
      <c r="AA44" t="str">
        <f>_xlfn.IFNA(VLOOKUP(AB44,Ingredient!$C:$L,10,0),"")</f>
        <v/>
      </c>
      <c r="AD44" t="str">
        <f>_xlfn.IFNA(VLOOKUP(AE44,Ingredient!$C:$L,10,0),"")</f>
        <v/>
      </c>
      <c r="AG44" t="str">
        <f>_xlfn.IFNA(VLOOKUP(AH44,Ingredient!$C:$L,10,0),"")</f>
        <v/>
      </c>
    </row>
    <row r="45" spans="1:33" x14ac:dyDescent="0.25">
      <c r="A45">
        <v>44</v>
      </c>
      <c r="B45">
        <v>5</v>
      </c>
      <c r="C45" t="s">
        <v>157</v>
      </c>
      <c r="D45" t="str">
        <f t="shared" ca="1" si="0"/>
        <v>Plain Oat Bread</v>
      </c>
      <c r="E45" s="1">
        <v>1</v>
      </c>
      <c r="F45">
        <f>_xlfn.IFNA(VLOOKUP(G45,Ingredient!$C:$L,10,0),"")</f>
        <v>45</v>
      </c>
      <c r="G45" t="s">
        <v>163</v>
      </c>
      <c r="H45" s="1">
        <v>1</v>
      </c>
      <c r="I45">
        <f>_xlfn.IFNA(VLOOKUP(J45,Ingredient!$C:$L,10,0),"")</f>
        <v>8</v>
      </c>
      <c r="J45" t="s">
        <v>81</v>
      </c>
      <c r="K45" s="1">
        <v>1</v>
      </c>
      <c r="L45" t="str">
        <f>_xlfn.IFNA(VLOOKUP(M45,Ingredient!$C:$L,10,0),"")</f>
        <v/>
      </c>
      <c r="O45" t="str">
        <f>_xlfn.IFNA(VLOOKUP(P45,Ingredient!$C:$L,10,0),"")</f>
        <v/>
      </c>
      <c r="R45" t="str">
        <f>_xlfn.IFNA(VLOOKUP(S45,Ingredient!$C:$L,10,0),"")</f>
        <v/>
      </c>
      <c r="U45" t="str">
        <f>_xlfn.IFNA(VLOOKUP(V45,Ingredient!$C:$L,10,0),"")</f>
        <v/>
      </c>
      <c r="X45" t="str">
        <f>_xlfn.IFNA(VLOOKUP(Y45,Ingredient!$C:$L,10,0),"")</f>
        <v/>
      </c>
      <c r="AA45" t="str">
        <f>_xlfn.IFNA(VLOOKUP(AB45,Ingredient!$C:$L,10,0),"")</f>
        <v/>
      </c>
      <c r="AD45" t="str">
        <f>_xlfn.IFNA(VLOOKUP(AE45,Ingredient!$C:$L,10,0),"")</f>
        <v/>
      </c>
      <c r="AG45" t="str">
        <f>_xlfn.IFNA(VLOOKUP(AH45,Ingredient!$C:$L,10,0),"")</f>
        <v/>
      </c>
    </row>
    <row r="46" spans="1:33" x14ac:dyDescent="0.25">
      <c r="A46">
        <v>45</v>
      </c>
      <c r="B46">
        <v>6</v>
      </c>
      <c r="C46" t="s">
        <v>157</v>
      </c>
      <c r="D46" t="str">
        <f t="shared" ca="1" si="0"/>
        <v>Plain Rye Bread</v>
      </c>
      <c r="E46" s="1">
        <v>1</v>
      </c>
      <c r="F46">
        <f>_xlfn.IFNA(VLOOKUP(G46,Ingredient!$C:$L,10,0),"")</f>
        <v>43</v>
      </c>
      <c r="G46" t="s">
        <v>158</v>
      </c>
      <c r="H46" s="1">
        <v>1</v>
      </c>
      <c r="I46">
        <f>_xlfn.IFNA(VLOOKUP(J46,Ingredient!$C:$L,10,0),"")</f>
        <v>8</v>
      </c>
      <c r="J46" t="s">
        <v>81</v>
      </c>
      <c r="K46" s="1">
        <v>1</v>
      </c>
      <c r="L46" t="str">
        <f>_xlfn.IFNA(VLOOKUP(M46,Ingredient!$C:$L,10,0),"")</f>
        <v/>
      </c>
      <c r="O46" t="str">
        <f>_xlfn.IFNA(VLOOKUP(P46,Ingredient!$C:$L,10,0),"")</f>
        <v/>
      </c>
      <c r="R46" t="str">
        <f>_xlfn.IFNA(VLOOKUP(S46,Ingredient!$C:$L,10,0),"")</f>
        <v/>
      </c>
      <c r="U46" t="str">
        <f>_xlfn.IFNA(VLOOKUP(V46,Ingredient!$C:$L,10,0),"")</f>
        <v/>
      </c>
      <c r="X46" t="str">
        <f>_xlfn.IFNA(VLOOKUP(Y46,Ingredient!$C:$L,10,0),"")</f>
        <v/>
      </c>
      <c r="AA46" t="str">
        <f>_xlfn.IFNA(VLOOKUP(AB46,Ingredient!$C:$L,10,0),"")</f>
        <v/>
      </c>
      <c r="AD46" t="str">
        <f>_xlfn.IFNA(VLOOKUP(AE46,Ingredient!$C:$L,10,0),"")</f>
        <v/>
      </c>
      <c r="AG46" t="str">
        <f>_xlfn.IFNA(VLOOKUP(AH46,Ingredient!$C:$L,10,0),"")</f>
        <v/>
      </c>
    </row>
    <row r="47" spans="1:33" x14ac:dyDescent="0.25">
      <c r="A47">
        <v>46</v>
      </c>
      <c r="B47">
        <v>7</v>
      </c>
      <c r="C47" t="s">
        <v>157</v>
      </c>
      <c r="D47" t="str">
        <f t="shared" ca="1" si="0"/>
        <v>Plain Wheat Bread</v>
      </c>
      <c r="E47" s="1">
        <v>1</v>
      </c>
      <c r="F47">
        <f>_xlfn.IFNA(VLOOKUP(G47,Ingredient!$C:$L,10,0),"")</f>
        <v>47</v>
      </c>
      <c r="G47" t="s">
        <v>167</v>
      </c>
      <c r="H47" s="1">
        <v>1</v>
      </c>
      <c r="I47">
        <f>_xlfn.IFNA(VLOOKUP(J47,Ingredient!$C:$L,10,0),"")</f>
        <v>18</v>
      </c>
      <c r="J47" t="s">
        <v>100</v>
      </c>
      <c r="K47" s="1">
        <v>2</v>
      </c>
      <c r="L47" t="str">
        <f>_xlfn.IFNA(VLOOKUP(M47,Ingredient!$C:$L,10,0),"")</f>
        <v/>
      </c>
      <c r="O47" t="str">
        <f>_xlfn.IFNA(VLOOKUP(P47,Ingredient!$C:$L,10,0),"")</f>
        <v/>
      </c>
      <c r="R47" t="str">
        <f>_xlfn.IFNA(VLOOKUP(S47,Ingredient!$C:$L,10,0),"")</f>
        <v/>
      </c>
      <c r="U47" t="str">
        <f>_xlfn.IFNA(VLOOKUP(V47,Ingredient!$C:$L,10,0),"")</f>
        <v/>
      </c>
      <c r="X47" t="str">
        <f>_xlfn.IFNA(VLOOKUP(Y47,Ingredient!$C:$L,10,0),"")</f>
        <v/>
      </c>
      <c r="AA47" t="str">
        <f>_xlfn.IFNA(VLOOKUP(AB47,Ingredient!$C:$L,10,0),"")</f>
        <v/>
      </c>
      <c r="AD47" t="str">
        <f>_xlfn.IFNA(VLOOKUP(AE47,Ingredient!$C:$L,10,0),"")</f>
        <v/>
      </c>
      <c r="AG47" t="str">
        <f>_xlfn.IFNA(VLOOKUP(AH47,Ingredient!$C:$L,10,0),"")</f>
        <v/>
      </c>
    </row>
    <row r="48" spans="1:33" x14ac:dyDescent="0.25">
      <c r="A48">
        <v>47</v>
      </c>
      <c r="B48">
        <v>8</v>
      </c>
      <c r="C48" t="s">
        <v>157</v>
      </c>
      <c r="D48" t="str">
        <f t="shared" ca="1" si="0"/>
        <v>Rye and Grapes Bread</v>
      </c>
      <c r="E48" s="1">
        <v>1</v>
      </c>
      <c r="F48">
        <f>_xlfn.IFNA(VLOOKUP(G48,Ingredient!$C:$L,10,0),"")</f>
        <v>43</v>
      </c>
      <c r="G48" t="s">
        <v>158</v>
      </c>
      <c r="H48" s="1">
        <v>1</v>
      </c>
      <c r="I48">
        <f>_xlfn.IFNA(VLOOKUP(J48,Ingredient!$C:$L,10,0),"")</f>
        <v>44</v>
      </c>
      <c r="J48" t="s">
        <v>160</v>
      </c>
      <c r="K48" s="1">
        <v>2</v>
      </c>
      <c r="L48">
        <f>_xlfn.IFNA(VLOOKUP(M48,Ingredient!$C:$L,10,0),"")</f>
        <v>22</v>
      </c>
      <c r="M48" t="s">
        <v>113</v>
      </c>
      <c r="N48" s="1">
        <v>5</v>
      </c>
      <c r="O48">
        <f>_xlfn.IFNA(VLOOKUP(P48,Ingredient!$C:$L,10,0),"")</f>
        <v>8</v>
      </c>
      <c r="P48" t="s">
        <v>81</v>
      </c>
      <c r="Q48" s="1">
        <v>1</v>
      </c>
      <c r="R48" t="str">
        <f>_xlfn.IFNA(VLOOKUP(S48,Ingredient!$C:$L,10,0),"")</f>
        <v/>
      </c>
      <c r="U48" t="str">
        <f>_xlfn.IFNA(VLOOKUP(V48,Ingredient!$C:$L,10,0),"")</f>
        <v/>
      </c>
      <c r="X48" t="str">
        <f>_xlfn.IFNA(VLOOKUP(Y48,Ingredient!$C:$L,10,0),"")</f>
        <v/>
      </c>
      <c r="AA48" t="str">
        <f>_xlfn.IFNA(VLOOKUP(AB48,Ingredient!$C:$L,10,0),"")</f>
        <v/>
      </c>
      <c r="AD48" t="str">
        <f>_xlfn.IFNA(VLOOKUP(AE48,Ingredient!$C:$L,10,0),"")</f>
        <v/>
      </c>
      <c r="AG48" t="str">
        <f>_xlfn.IFNA(VLOOKUP(AH48,Ingredient!$C:$L,10,0),"")</f>
        <v/>
      </c>
    </row>
    <row r="49" spans="1:33" x14ac:dyDescent="0.25">
      <c r="A49">
        <v>48</v>
      </c>
      <c r="B49">
        <v>9</v>
      </c>
      <c r="C49" t="s">
        <v>157</v>
      </c>
      <c r="D49" t="str">
        <f t="shared" ca="1" si="0"/>
        <v>Sweet and Dessert</v>
      </c>
      <c r="E49" s="1">
        <v>7</v>
      </c>
      <c r="F49">
        <f>_xlfn.IFNA(VLOOKUP(G49,Ingredient!$C:$L,10,0),"")</f>
        <v>47</v>
      </c>
      <c r="G49" t="s">
        <v>167</v>
      </c>
      <c r="H49" s="1">
        <v>10</v>
      </c>
      <c r="I49">
        <f>_xlfn.IFNA(VLOOKUP(J49,Ingredient!$C:$L,10,0),"")</f>
        <v>8</v>
      </c>
      <c r="J49" t="s">
        <v>81</v>
      </c>
      <c r="K49" s="1">
        <v>10</v>
      </c>
      <c r="L49" t="str">
        <f>_xlfn.IFNA(VLOOKUP(M49,Ingredient!$C:$L,10,0),"")</f>
        <v/>
      </c>
      <c r="O49" t="str">
        <f>_xlfn.IFNA(VLOOKUP(P49,Ingredient!$C:$L,10,0),"")</f>
        <v/>
      </c>
      <c r="R49" t="str">
        <f>_xlfn.IFNA(VLOOKUP(S49,Ingredient!$C:$L,10,0),"")</f>
        <v/>
      </c>
      <c r="U49" t="str">
        <f>_xlfn.IFNA(VLOOKUP(V49,Ingredient!$C:$L,10,0),"")</f>
        <v/>
      </c>
      <c r="X49" t="str">
        <f>_xlfn.IFNA(VLOOKUP(Y49,Ingredient!$C:$L,10,0),"")</f>
        <v/>
      </c>
      <c r="AA49" t="str">
        <f>_xlfn.IFNA(VLOOKUP(AB49,Ingredient!$C:$L,10,0),"")</f>
        <v/>
      </c>
      <c r="AD49" t="str">
        <f>_xlfn.IFNA(VLOOKUP(AE49,Ingredient!$C:$L,10,0),"")</f>
        <v/>
      </c>
      <c r="AG49" t="str">
        <f>_xlfn.IFNA(VLOOKUP(AH49,Ingredient!$C:$L,10,0),"")</f>
        <v/>
      </c>
    </row>
    <row r="50" spans="1:33" x14ac:dyDescent="0.25">
      <c r="A50">
        <v>49</v>
      </c>
      <c r="B50">
        <v>10</v>
      </c>
      <c r="C50" t="s">
        <v>157</v>
      </c>
      <c r="D50" t="str">
        <f t="shared" ca="1" si="0"/>
        <v>Sweet and Dessert</v>
      </c>
      <c r="E50" s="1">
        <v>12</v>
      </c>
      <c r="F50">
        <f>_xlfn.IFNA(VLOOKUP(G50,Ingredient!$C:$L,10,0),"")</f>
        <v>47</v>
      </c>
      <c r="G50" t="s">
        <v>167</v>
      </c>
      <c r="H50" s="1">
        <v>10</v>
      </c>
      <c r="I50">
        <f>_xlfn.IFNA(VLOOKUP(J50,Ingredient!$C:$L,10,0),"")</f>
        <v>8</v>
      </c>
      <c r="J50" t="s">
        <v>81</v>
      </c>
      <c r="K50" s="1">
        <v>10</v>
      </c>
      <c r="L50" t="str">
        <f>_xlfn.IFNA(VLOOKUP(M50,Ingredient!$C:$L,10,0),"")</f>
        <v/>
      </c>
      <c r="O50" t="str">
        <f>_xlfn.IFNA(VLOOKUP(P50,Ingredient!$C:$L,10,0),"")</f>
        <v/>
      </c>
      <c r="R50" t="str">
        <f>_xlfn.IFNA(VLOOKUP(S50,Ingredient!$C:$L,10,0),"")</f>
        <v/>
      </c>
      <c r="U50" t="str">
        <f>_xlfn.IFNA(VLOOKUP(V50,Ingredient!$C:$L,10,0),"")</f>
        <v/>
      </c>
      <c r="X50" t="str">
        <f>_xlfn.IFNA(VLOOKUP(Y50,Ingredient!$C:$L,10,0),"")</f>
        <v/>
      </c>
      <c r="AA50" t="str">
        <f>_xlfn.IFNA(VLOOKUP(AB50,Ingredient!$C:$L,10,0),"")</f>
        <v/>
      </c>
      <c r="AD50" t="str">
        <f>_xlfn.IFNA(VLOOKUP(AE50,Ingredient!$C:$L,10,0),"")</f>
        <v/>
      </c>
      <c r="AG50" t="str">
        <f>_xlfn.IFNA(VLOOKUP(AH50,Ingredient!$C:$L,10,0),"")</f>
        <v/>
      </c>
    </row>
    <row r="51" spans="1:33" x14ac:dyDescent="0.25">
      <c r="A51">
        <v>50</v>
      </c>
      <c r="B51">
        <v>11</v>
      </c>
      <c r="C51" t="s">
        <v>157</v>
      </c>
      <c r="D51" t="str">
        <f t="shared" ca="1" si="0"/>
        <v>Sweet and Dessert</v>
      </c>
      <c r="E51" s="1">
        <v>17</v>
      </c>
      <c r="F51">
        <f>_xlfn.IFNA(VLOOKUP(G51,Ingredient!$C:$L,10,0),"")</f>
        <v>47</v>
      </c>
      <c r="G51" t="s">
        <v>167</v>
      </c>
      <c r="H51" s="1">
        <v>10</v>
      </c>
      <c r="I51">
        <f>_xlfn.IFNA(VLOOKUP(J51,Ingredient!$C:$L,10,0),"")</f>
        <v>8</v>
      </c>
      <c r="J51" t="s">
        <v>81</v>
      </c>
      <c r="K51" s="1">
        <v>10</v>
      </c>
      <c r="L51" t="str">
        <f>_xlfn.IFNA(VLOOKUP(M51,Ingredient!$C:$L,10,0),"")</f>
        <v/>
      </c>
      <c r="O51" t="str">
        <f>_xlfn.IFNA(VLOOKUP(P51,Ingredient!$C:$L,10,0),"")</f>
        <v/>
      </c>
      <c r="R51" t="str">
        <f>_xlfn.IFNA(VLOOKUP(S51,Ingredient!$C:$L,10,0),"")</f>
        <v/>
      </c>
      <c r="U51" t="str">
        <f>_xlfn.IFNA(VLOOKUP(V51,Ingredient!$C:$L,10,0),"")</f>
        <v/>
      </c>
      <c r="X51" t="str">
        <f>_xlfn.IFNA(VLOOKUP(Y51,Ingredient!$C:$L,10,0),"")</f>
        <v/>
      </c>
      <c r="AA51" t="str">
        <f>_xlfn.IFNA(VLOOKUP(AB51,Ingredient!$C:$L,10,0),"")</f>
        <v/>
      </c>
      <c r="AD51" t="str">
        <f>_xlfn.IFNA(VLOOKUP(AE51,Ingredient!$C:$L,10,0),"")</f>
        <v/>
      </c>
      <c r="AG51" t="str">
        <f>_xlfn.IFNA(VLOOKUP(AH51,Ingredient!$C:$L,10,0),"")</f>
        <v/>
      </c>
    </row>
    <row r="52" spans="1:33" x14ac:dyDescent="0.25">
      <c r="A52">
        <v>51</v>
      </c>
      <c r="B52">
        <v>12</v>
      </c>
      <c r="C52" t="s">
        <v>157</v>
      </c>
      <c r="D52" t="str">
        <f t="shared" ca="1" si="0"/>
        <v>Sweet and Dessert</v>
      </c>
      <c r="E52" s="1">
        <v>23</v>
      </c>
      <c r="F52">
        <f>_xlfn.IFNA(VLOOKUP(G52,Ingredient!$C:$L,10,0),"")</f>
        <v>47</v>
      </c>
      <c r="G52" t="s">
        <v>167</v>
      </c>
      <c r="H52" s="1">
        <v>10</v>
      </c>
      <c r="I52">
        <f>_xlfn.IFNA(VLOOKUP(J52,Ingredient!$C:$L,10,0),"")</f>
        <v>8</v>
      </c>
      <c r="J52" t="s">
        <v>81</v>
      </c>
      <c r="K52" s="1">
        <v>10</v>
      </c>
      <c r="L52" t="str">
        <f>_xlfn.IFNA(VLOOKUP(M52,Ingredient!$C:$L,10,0),"")</f>
        <v/>
      </c>
      <c r="O52" t="str">
        <f>_xlfn.IFNA(VLOOKUP(P52,Ingredient!$C:$L,10,0),"")</f>
        <v/>
      </c>
      <c r="R52" t="str">
        <f>_xlfn.IFNA(VLOOKUP(S52,Ingredient!$C:$L,10,0),"")</f>
        <v/>
      </c>
      <c r="U52" t="str">
        <f>_xlfn.IFNA(VLOOKUP(V52,Ingredient!$C:$L,10,0),"")</f>
        <v/>
      </c>
      <c r="X52" t="str">
        <f>_xlfn.IFNA(VLOOKUP(Y52,Ingredient!$C:$L,10,0),"")</f>
        <v/>
      </c>
      <c r="AA52" t="str">
        <f>_xlfn.IFNA(VLOOKUP(AB52,Ingredient!$C:$L,10,0),"")</f>
        <v/>
      </c>
      <c r="AD52" t="str">
        <f>_xlfn.IFNA(VLOOKUP(AE52,Ingredient!$C:$L,10,0),"")</f>
        <v/>
      </c>
      <c r="AG52" t="str">
        <f>_xlfn.IFNA(VLOOKUP(AH52,Ingredient!$C:$L,10,0),"")</f>
        <v/>
      </c>
    </row>
    <row r="53" spans="1:33" x14ac:dyDescent="0.25">
      <c r="A53">
        <v>52</v>
      </c>
      <c r="B53">
        <v>13</v>
      </c>
      <c r="C53" t="s">
        <v>157</v>
      </c>
      <c r="D53" t="str">
        <f t="shared" ca="1" si="0"/>
        <v>Trail Pie</v>
      </c>
      <c r="E53" s="1">
        <v>6</v>
      </c>
      <c r="F53">
        <f>_xlfn.IFNA(VLOOKUP(G53,Ingredient!$C:$L,10,0),"")</f>
        <v>46</v>
      </c>
      <c r="G53" t="s">
        <v>165</v>
      </c>
      <c r="H53" s="1">
        <v>10</v>
      </c>
      <c r="I53">
        <f>_xlfn.IFNA(VLOOKUP(J53,Ingredient!$C:$L,10,0),"")</f>
        <v>8</v>
      </c>
      <c r="J53" t="s">
        <v>81</v>
      </c>
      <c r="K53" s="1">
        <v>10</v>
      </c>
      <c r="L53" t="str">
        <f>_xlfn.IFNA(VLOOKUP(M53,Ingredient!$C:$L,10,0),"")</f>
        <v/>
      </c>
      <c r="O53" t="str">
        <f>_xlfn.IFNA(VLOOKUP(P53,Ingredient!$C:$L,10,0),"")</f>
        <v/>
      </c>
      <c r="R53" t="str">
        <f>_xlfn.IFNA(VLOOKUP(S53,Ingredient!$C:$L,10,0),"")</f>
        <v/>
      </c>
      <c r="U53" t="str">
        <f>_xlfn.IFNA(VLOOKUP(V53,Ingredient!$C:$L,10,0),"")</f>
        <v/>
      </c>
      <c r="X53" t="str">
        <f>_xlfn.IFNA(VLOOKUP(Y53,Ingredient!$C:$L,10,0),"")</f>
        <v/>
      </c>
      <c r="AA53" t="str">
        <f>_xlfn.IFNA(VLOOKUP(AB53,Ingredient!$C:$L,10,0),"")</f>
        <v/>
      </c>
      <c r="AD53" t="str">
        <f>_xlfn.IFNA(VLOOKUP(AE53,Ingredient!$C:$L,10,0),"")</f>
        <v/>
      </c>
      <c r="AG53" t="str">
        <f>_xlfn.IFNA(VLOOKUP(AH53,Ingredient!$C:$L,10,0),"")</f>
        <v/>
      </c>
    </row>
    <row r="54" spans="1:33" x14ac:dyDescent="0.25">
      <c r="A54">
        <v>53</v>
      </c>
      <c r="B54">
        <v>14</v>
      </c>
      <c r="C54" t="s">
        <v>157</v>
      </c>
      <c r="D54" t="str">
        <f t="shared" ca="1" si="0"/>
        <v>Wheat Raisin Bread</v>
      </c>
      <c r="E54" s="1">
        <v>20</v>
      </c>
      <c r="F54">
        <f>_xlfn.IFNA(VLOOKUP(G54,Ingredient!$C:$L,10,0),"")</f>
        <v>47</v>
      </c>
      <c r="G54" t="s">
        <v>167</v>
      </c>
      <c r="H54" s="1">
        <v>1</v>
      </c>
      <c r="I54">
        <f>_xlfn.IFNA(VLOOKUP(J54,Ingredient!$C:$L,10,0),"")</f>
        <v>48</v>
      </c>
      <c r="J54" t="s">
        <v>168</v>
      </c>
      <c r="K54" s="1">
        <v>2</v>
      </c>
      <c r="L54">
        <f>_xlfn.IFNA(VLOOKUP(M54,Ingredient!$C:$L,10,0),"")</f>
        <v>50</v>
      </c>
      <c r="M54" t="s">
        <v>133</v>
      </c>
      <c r="N54" s="1">
        <v>5</v>
      </c>
      <c r="O54">
        <f>_xlfn.IFNA(VLOOKUP(P54,Ingredient!$C:$L,10,0),"")</f>
        <v>18</v>
      </c>
      <c r="P54" t="s">
        <v>100</v>
      </c>
      <c r="Q54" s="1">
        <v>2</v>
      </c>
      <c r="R54" t="str">
        <f>_xlfn.IFNA(VLOOKUP(S54,Ingredient!$C:$L,10,0),"")</f>
        <v/>
      </c>
      <c r="U54" t="str">
        <f>_xlfn.IFNA(VLOOKUP(V54,Ingredient!$C:$L,10,0),"")</f>
        <v/>
      </c>
      <c r="X54" t="str">
        <f>_xlfn.IFNA(VLOOKUP(Y54,Ingredient!$C:$L,10,0),"")</f>
        <v/>
      </c>
      <c r="AA54" t="str">
        <f>_xlfn.IFNA(VLOOKUP(AB54,Ingredient!$C:$L,10,0),"")</f>
        <v/>
      </c>
      <c r="AD54" t="str">
        <f>_xlfn.IFNA(VLOOKUP(AE54,Ingredient!$C:$L,10,0),"")</f>
        <v/>
      </c>
      <c r="AG54" t="str">
        <f>_xlfn.IFNA(VLOOKUP(AH54,Ingredient!$C:$L,10,0),"")</f>
        <v/>
      </c>
    </row>
    <row r="55" spans="1:33" x14ac:dyDescent="0.25">
      <c r="A55">
        <v>54</v>
      </c>
      <c r="B55">
        <v>1</v>
      </c>
      <c r="C55" s="13" t="s">
        <v>181</v>
      </c>
      <c r="D55" t="str">
        <f t="shared" ca="1" si="0"/>
        <v>Autumn Heat</v>
      </c>
      <c r="E55" s="1">
        <v>14</v>
      </c>
      <c r="F55">
        <f>_xlfn.IFNA(VLOOKUP(G55,Ingredient!$C:$L,10,0),"")</f>
        <v>41</v>
      </c>
      <c r="G55" t="s">
        <v>153</v>
      </c>
      <c r="H55" s="1">
        <v>5</v>
      </c>
      <c r="I55">
        <f>_xlfn.IFNA(VLOOKUP(J55,Ingredient!$C:$L,10,0),"")</f>
        <v>1</v>
      </c>
      <c r="J55" t="s">
        <v>11</v>
      </c>
      <c r="K55" s="1">
        <v>5</v>
      </c>
      <c r="L55">
        <f>_xlfn.IFNA(VLOOKUP(M55,Ingredient!$C:$L,10,0),"")</f>
        <v>22</v>
      </c>
      <c r="M55" t="s">
        <v>113</v>
      </c>
      <c r="N55" s="1">
        <v>10</v>
      </c>
      <c r="O55">
        <f>_xlfn.IFNA(VLOOKUP(P55,Ingredient!$C:$L,10,0),"")</f>
        <v>51</v>
      </c>
      <c r="P55" t="s">
        <v>182</v>
      </c>
      <c r="Q55" s="1">
        <v>5</v>
      </c>
      <c r="R55" t="str">
        <f>_xlfn.IFNA(VLOOKUP(S55,Ingredient!$C:$L,10,0),"")</f>
        <v/>
      </c>
      <c r="U55" t="str">
        <f>_xlfn.IFNA(VLOOKUP(V55,Ingredient!$C:$L,10,0),"")</f>
        <v/>
      </c>
      <c r="X55" t="str">
        <f>_xlfn.IFNA(VLOOKUP(Y55,Ingredient!$C:$L,10,0),"")</f>
        <v/>
      </c>
      <c r="AA55" t="str">
        <f>_xlfn.IFNA(VLOOKUP(AB55,Ingredient!$C:$L,10,0),"")</f>
        <v/>
      </c>
      <c r="AD55" t="str">
        <f>_xlfn.IFNA(VLOOKUP(AE55,Ingredient!$C:$L,10,0),"")</f>
        <v/>
      </c>
      <c r="AG55" t="str">
        <f>_xlfn.IFNA(VLOOKUP(AH55,Ingredient!$C:$L,10,0),"")</f>
        <v/>
      </c>
    </row>
    <row r="56" spans="1:33" x14ac:dyDescent="0.25">
      <c r="A56">
        <v>55</v>
      </c>
      <c r="B56">
        <v>2</v>
      </c>
      <c r="C56" t="s">
        <v>181</v>
      </c>
      <c r="D56" t="str">
        <f t="shared" ca="1" si="0"/>
        <v>Blackberry Mead</v>
      </c>
      <c r="E56" s="1">
        <v>19</v>
      </c>
      <c r="F56">
        <f>_xlfn.IFNA(VLOOKUP(G56,Ingredient!$C:$L,10,0),"")</f>
        <v>51</v>
      </c>
      <c r="G56" t="s">
        <v>182</v>
      </c>
      <c r="H56" s="1">
        <v>5</v>
      </c>
      <c r="I56">
        <f>_xlfn.IFNA(VLOOKUP(J56,Ingredient!$C:$L,10,0),"")</f>
        <v>9</v>
      </c>
      <c r="J56" t="s">
        <v>85</v>
      </c>
      <c r="K56" s="1">
        <v>5</v>
      </c>
      <c r="L56">
        <f>_xlfn.IFNA(VLOOKUP(M56,Ingredient!$C:$L,10,0),"")</f>
        <v>52</v>
      </c>
      <c r="M56" t="s">
        <v>186</v>
      </c>
      <c r="N56" s="1">
        <v>1</v>
      </c>
      <c r="O56" t="str">
        <f>_xlfn.IFNA(VLOOKUP(P56,Ingredient!$C:$L,10,0),"")</f>
        <v/>
      </c>
      <c r="R56" t="str">
        <f>_xlfn.IFNA(VLOOKUP(S56,Ingredient!$C:$L,10,0),"")</f>
        <v/>
      </c>
      <c r="U56" t="str">
        <f>_xlfn.IFNA(VLOOKUP(V56,Ingredient!$C:$L,10,0),"")</f>
        <v/>
      </c>
      <c r="X56" t="str">
        <f>_xlfn.IFNA(VLOOKUP(Y56,Ingredient!$C:$L,10,0),"")</f>
        <v/>
      </c>
      <c r="AA56" t="str">
        <f>_xlfn.IFNA(VLOOKUP(AB56,Ingredient!$C:$L,10,0),"")</f>
        <v/>
      </c>
      <c r="AD56" t="str">
        <f>_xlfn.IFNA(VLOOKUP(AE56,Ingredient!$C:$L,10,0),"")</f>
        <v/>
      </c>
      <c r="AG56" t="str">
        <f>_xlfn.IFNA(VLOOKUP(AH56,Ingredient!$C:$L,10,0),"")</f>
        <v/>
      </c>
    </row>
    <row r="57" spans="1:33" x14ac:dyDescent="0.25">
      <c r="A57">
        <v>56</v>
      </c>
      <c r="B57">
        <v>3</v>
      </c>
      <c r="C57" t="s">
        <v>181</v>
      </c>
      <c r="D57" t="str">
        <f t="shared" ca="1" si="0"/>
        <v>Blueberry Mead</v>
      </c>
      <c r="E57" s="1">
        <v>3</v>
      </c>
      <c r="F57">
        <f>_xlfn.IFNA(VLOOKUP(G57,Ingredient!$C:$L,10,0),"")</f>
        <v>51</v>
      </c>
      <c r="G57" t="s">
        <v>182</v>
      </c>
      <c r="H57" s="1">
        <v>5</v>
      </c>
      <c r="I57">
        <f>_xlfn.IFNA(VLOOKUP(J57,Ingredient!$C:$L,10,0),"")</f>
        <v>13</v>
      </c>
      <c r="J57" t="s">
        <v>91</v>
      </c>
      <c r="K57" s="1">
        <v>5</v>
      </c>
      <c r="L57">
        <f>_xlfn.IFNA(VLOOKUP(M57,Ingredient!$C:$L,10,0),"")</f>
        <v>53</v>
      </c>
      <c r="M57" t="s">
        <v>188</v>
      </c>
      <c r="N57" s="1">
        <v>1</v>
      </c>
      <c r="O57" t="str">
        <f>_xlfn.IFNA(VLOOKUP(P57,Ingredient!$C:$L,10,0),"")</f>
        <v/>
      </c>
      <c r="R57" t="str">
        <f>_xlfn.IFNA(VLOOKUP(S57,Ingredient!$C:$L,10,0),"")</f>
        <v/>
      </c>
      <c r="U57" t="str">
        <f>_xlfn.IFNA(VLOOKUP(V57,Ingredient!$C:$L,10,0),"")</f>
        <v/>
      </c>
      <c r="X57" t="str">
        <f>_xlfn.IFNA(VLOOKUP(Y57,Ingredient!$C:$L,10,0),"")</f>
        <v/>
      </c>
      <c r="AA57" t="str">
        <f>_xlfn.IFNA(VLOOKUP(AB57,Ingredient!$C:$L,10,0),"")</f>
        <v/>
      </c>
      <c r="AD57" t="str">
        <f>_xlfn.IFNA(VLOOKUP(AE57,Ingredient!$C:$L,10,0),"")</f>
        <v/>
      </c>
      <c r="AG57" t="str">
        <f>_xlfn.IFNA(VLOOKUP(AH57,Ingredient!$C:$L,10,0),"")</f>
        <v/>
      </c>
    </row>
    <row r="58" spans="1:33" x14ac:dyDescent="0.25">
      <c r="A58">
        <v>57</v>
      </c>
      <c r="B58">
        <v>4</v>
      </c>
      <c r="C58" t="s">
        <v>181</v>
      </c>
      <c r="D58" t="str">
        <f t="shared" ca="1" si="0"/>
        <v>Bold Winter Stout</v>
      </c>
      <c r="E58" s="1">
        <v>21</v>
      </c>
      <c r="F58">
        <f>_xlfn.IFNA(VLOOKUP(G58,Ingredient!$C:$L,10,0),"")</f>
        <v>54</v>
      </c>
      <c r="G58" t="s">
        <v>191</v>
      </c>
      <c r="H58" s="1">
        <v>1</v>
      </c>
      <c r="I58" t="str">
        <f>_xlfn.IFNA(VLOOKUP(J58,Ingredient!$C:$L,10,0),"")</f>
        <v/>
      </c>
      <c r="L58" t="str">
        <f>_xlfn.IFNA(VLOOKUP(M58,Ingredient!$C:$L,10,0),"")</f>
        <v/>
      </c>
      <c r="O58" t="str">
        <f>_xlfn.IFNA(VLOOKUP(P58,Ingredient!$C:$L,10,0),"")</f>
        <v/>
      </c>
      <c r="R58" t="str">
        <f>_xlfn.IFNA(VLOOKUP(S58,Ingredient!$C:$L,10,0),"")</f>
        <v/>
      </c>
      <c r="U58" t="str">
        <f>_xlfn.IFNA(VLOOKUP(V58,Ingredient!$C:$L,10,0),"")</f>
        <v/>
      </c>
      <c r="X58" t="str">
        <f>_xlfn.IFNA(VLOOKUP(Y58,Ingredient!$C:$L,10,0),"")</f>
        <v/>
      </c>
      <c r="AA58" t="str">
        <f>_xlfn.IFNA(VLOOKUP(AB58,Ingredient!$C:$L,10,0),"")</f>
        <v/>
      </c>
      <c r="AD58" t="str">
        <f>_xlfn.IFNA(VLOOKUP(AE58,Ingredient!$C:$L,10,0),"")</f>
        <v/>
      </c>
      <c r="AG58" t="str">
        <f>_xlfn.IFNA(VLOOKUP(AH58,Ingredient!$C:$L,10,0),"")</f>
        <v/>
      </c>
    </row>
    <row r="59" spans="1:33" x14ac:dyDescent="0.25">
      <c r="A59">
        <v>58</v>
      </c>
      <c r="B59">
        <v>5</v>
      </c>
      <c r="C59" t="s">
        <v>181</v>
      </c>
      <c r="D59" t="str">
        <f t="shared" ca="1" si="0"/>
        <v>Duskfire Ale</v>
      </c>
      <c r="E59" s="1">
        <v>17</v>
      </c>
      <c r="F59">
        <f>_xlfn.IFNA(VLOOKUP(G59,Ingredient!$C:$L,10,0),"")</f>
        <v>56</v>
      </c>
      <c r="G59" t="s">
        <v>193</v>
      </c>
      <c r="H59" s="1">
        <v>5</v>
      </c>
      <c r="I59">
        <f>_xlfn.IFNA(VLOOKUP(J59,Ingredient!$C:$L,10,0),"")</f>
        <v>55</v>
      </c>
      <c r="J59" t="s">
        <v>194</v>
      </c>
      <c r="K59" s="1">
        <v>5</v>
      </c>
      <c r="L59">
        <f>_xlfn.IFNA(VLOOKUP(M59,Ingredient!$C:$L,10,0),"")</f>
        <v>1</v>
      </c>
      <c r="M59" t="s">
        <v>11</v>
      </c>
      <c r="N59" s="1">
        <v>5</v>
      </c>
      <c r="O59" t="str">
        <f>_xlfn.IFNA(VLOOKUP(P59,Ingredient!$C:$L,10,0),"")</f>
        <v/>
      </c>
      <c r="R59" t="str">
        <f>_xlfn.IFNA(VLOOKUP(S59,Ingredient!$C:$L,10,0),"")</f>
        <v/>
      </c>
      <c r="U59" t="str">
        <f>_xlfn.IFNA(VLOOKUP(V59,Ingredient!$C:$L,10,0),"")</f>
        <v/>
      </c>
      <c r="X59" t="str">
        <f>_xlfn.IFNA(VLOOKUP(Y59,Ingredient!$C:$L,10,0),"")</f>
        <v/>
      </c>
      <c r="AA59" t="str">
        <f>_xlfn.IFNA(VLOOKUP(AB59,Ingredient!$C:$L,10,0),"")</f>
        <v/>
      </c>
      <c r="AD59" t="str">
        <f>_xlfn.IFNA(VLOOKUP(AE59,Ingredient!$C:$L,10,0),"")</f>
        <v/>
      </c>
      <c r="AG59" t="str">
        <f>_xlfn.IFNA(VLOOKUP(AH59,Ingredient!$C:$L,10,0),"")</f>
        <v/>
      </c>
    </row>
    <row r="60" spans="1:33" x14ac:dyDescent="0.25">
      <c r="A60">
        <v>59</v>
      </c>
      <c r="B60">
        <v>6</v>
      </c>
      <c r="C60" t="s">
        <v>181</v>
      </c>
      <c r="D60" t="str">
        <f t="shared" ca="1" si="0"/>
        <v>Elderberry Mead</v>
      </c>
      <c r="E60" s="1">
        <v>25</v>
      </c>
      <c r="F60">
        <f>_xlfn.IFNA(VLOOKUP(G60,Ingredient!$C:$L,10,0),"")</f>
        <v>51</v>
      </c>
      <c r="G60" t="s">
        <v>182</v>
      </c>
      <c r="H60" s="1">
        <v>5</v>
      </c>
      <c r="I60">
        <f>_xlfn.IFNA(VLOOKUP(J60,Ingredient!$C:$L,10,0),"")</f>
        <v>57</v>
      </c>
      <c r="J60" t="s">
        <v>196</v>
      </c>
      <c r="K60" s="1">
        <v>1</v>
      </c>
      <c r="L60">
        <f>_xlfn.IFNA(VLOOKUP(M60,Ingredient!$C:$L,10,0),"")</f>
        <v>19</v>
      </c>
      <c r="M60" t="s">
        <v>102</v>
      </c>
      <c r="N60" s="1">
        <v>5</v>
      </c>
      <c r="O60" t="str">
        <f>_xlfn.IFNA(VLOOKUP(P60,Ingredient!$C:$L,10,0),"")</f>
        <v/>
      </c>
      <c r="R60" t="str">
        <f>_xlfn.IFNA(VLOOKUP(S60,Ingredient!$C:$L,10,0),"")</f>
        <v/>
      </c>
      <c r="U60" t="str">
        <f>_xlfn.IFNA(VLOOKUP(V60,Ingredient!$C:$L,10,0),"")</f>
        <v/>
      </c>
      <c r="X60" t="str">
        <f>_xlfn.IFNA(VLOOKUP(Y60,Ingredient!$C:$L,10,0),"")</f>
        <v/>
      </c>
      <c r="AA60" t="str">
        <f>_xlfn.IFNA(VLOOKUP(AB60,Ingredient!$C:$L,10,0),"")</f>
        <v/>
      </c>
      <c r="AD60" t="str">
        <f>_xlfn.IFNA(VLOOKUP(AE60,Ingredient!$C:$L,10,0),"")</f>
        <v/>
      </c>
      <c r="AG60" t="str">
        <f>_xlfn.IFNA(VLOOKUP(AH60,Ingredient!$C:$L,10,0),"")</f>
        <v/>
      </c>
    </row>
    <row r="61" spans="1:33" x14ac:dyDescent="0.25">
      <c r="A61">
        <v>60</v>
      </c>
      <c r="B61">
        <v>7</v>
      </c>
      <c r="C61" t="s">
        <v>181</v>
      </c>
      <c r="D61" t="str">
        <f t="shared" ca="1" si="0"/>
        <v>Gallian Red</v>
      </c>
      <c r="E61" s="1">
        <v>16</v>
      </c>
      <c r="F61">
        <f>_xlfn.IFNA(VLOOKUP(G61,Ingredient!$C:$L,10,0),"")</f>
        <v>58</v>
      </c>
      <c r="G61" t="s">
        <v>206</v>
      </c>
      <c r="H61" s="1">
        <v>1</v>
      </c>
      <c r="I61" t="str">
        <f>_xlfn.IFNA(VLOOKUP(J61,Ingredient!$C:$L,10,0),"")</f>
        <v/>
      </c>
      <c r="L61" t="str">
        <f>_xlfn.IFNA(VLOOKUP(M61,Ingredient!$C:$L,10,0),"")</f>
        <v/>
      </c>
      <c r="O61" t="str">
        <f>_xlfn.IFNA(VLOOKUP(P61,Ingredient!$C:$L,10,0),"")</f>
        <v/>
      </c>
      <c r="R61" t="str">
        <f>_xlfn.IFNA(VLOOKUP(S61,Ingredient!$C:$L,10,0),"")</f>
        <v/>
      </c>
      <c r="U61" t="str">
        <f>_xlfn.IFNA(VLOOKUP(V61,Ingredient!$C:$L,10,0),"")</f>
        <v/>
      </c>
      <c r="X61" t="str">
        <f>_xlfn.IFNA(VLOOKUP(Y61,Ingredient!$C:$L,10,0),"")</f>
        <v/>
      </c>
      <c r="AA61" t="str">
        <f>_xlfn.IFNA(VLOOKUP(AB61,Ingredient!$C:$L,10,0),"")</f>
        <v/>
      </c>
      <c r="AD61" t="str">
        <f>_xlfn.IFNA(VLOOKUP(AE61,Ingredient!$C:$L,10,0),"")</f>
        <v/>
      </c>
      <c r="AG61" t="str">
        <f>_xlfn.IFNA(VLOOKUP(AH61,Ingredient!$C:$L,10,0),"")</f>
        <v/>
      </c>
    </row>
    <row r="62" spans="1:33" x14ac:dyDescent="0.25">
      <c r="A62">
        <v>61</v>
      </c>
      <c r="B62">
        <v>8</v>
      </c>
      <c r="C62" t="s">
        <v>181</v>
      </c>
      <c r="D62" t="str">
        <f t="shared" ca="1" si="0"/>
        <v>Golden Brew</v>
      </c>
      <c r="E62" s="1">
        <v>16</v>
      </c>
      <c r="F62">
        <f>_xlfn.IFNA(VLOOKUP(G62,Ingredient!$C:$L,10,0),"")</f>
        <v>59</v>
      </c>
      <c r="G62" t="s">
        <v>208</v>
      </c>
      <c r="H62" s="1">
        <v>1</v>
      </c>
      <c r="I62" t="str">
        <f>_xlfn.IFNA(VLOOKUP(J62,Ingredient!$C:$L,10,0),"")</f>
        <v/>
      </c>
      <c r="L62" t="str">
        <f>_xlfn.IFNA(VLOOKUP(M62,Ingredient!$C:$L,10,0),"")</f>
        <v/>
      </c>
      <c r="O62" t="str">
        <f>_xlfn.IFNA(VLOOKUP(P62,Ingredient!$C:$L,10,0),"")</f>
        <v/>
      </c>
      <c r="R62" t="str">
        <f>_xlfn.IFNA(VLOOKUP(S62,Ingredient!$C:$L,10,0),"")</f>
        <v/>
      </c>
      <c r="U62" t="str">
        <f>_xlfn.IFNA(VLOOKUP(V62,Ingredient!$C:$L,10,0),"")</f>
        <v/>
      </c>
      <c r="X62" t="str">
        <f>_xlfn.IFNA(VLOOKUP(Y62,Ingredient!$C:$L,10,0),"")</f>
        <v/>
      </c>
      <c r="AA62" t="str">
        <f>_xlfn.IFNA(VLOOKUP(AB62,Ingredient!$C:$L,10,0),"")</f>
        <v/>
      </c>
      <c r="AD62" t="str">
        <f>_xlfn.IFNA(VLOOKUP(AE62,Ingredient!$C:$L,10,0),"")</f>
        <v/>
      </c>
      <c r="AG62" t="str">
        <f>_xlfn.IFNA(VLOOKUP(AH62,Ingredient!$C:$L,10,0),"")</f>
        <v/>
      </c>
    </row>
    <row r="63" spans="1:33" x14ac:dyDescent="0.25">
      <c r="A63">
        <v>62</v>
      </c>
      <c r="B63">
        <v>9</v>
      </c>
      <c r="C63" t="s">
        <v>181</v>
      </c>
      <c r="D63" t="str">
        <f t="shared" ca="1" si="0"/>
        <v>Grape Spirits</v>
      </c>
      <c r="E63" s="1">
        <v>24</v>
      </c>
      <c r="F63">
        <f>_xlfn.IFNA(VLOOKUP(G63,Ingredient!$C:$L,10,0),"")</f>
        <v>60</v>
      </c>
      <c r="G63" t="s">
        <v>210</v>
      </c>
      <c r="H63" s="1">
        <v>25</v>
      </c>
      <c r="I63" t="str">
        <f>_xlfn.IFNA(VLOOKUP(J63,Ingredient!$C:$L,10,0),"")</f>
        <v/>
      </c>
      <c r="L63" t="str">
        <f>_xlfn.IFNA(VLOOKUP(M63,Ingredient!$C:$L,10,0),"")</f>
        <v/>
      </c>
      <c r="O63" t="str">
        <f>_xlfn.IFNA(VLOOKUP(P63,Ingredient!$C:$L,10,0),"")</f>
        <v/>
      </c>
      <c r="R63" t="str">
        <f>_xlfn.IFNA(VLOOKUP(S63,Ingredient!$C:$L,10,0),"")</f>
        <v/>
      </c>
      <c r="U63" t="str">
        <f>_xlfn.IFNA(VLOOKUP(V63,Ingredient!$C:$L,10,0),"")</f>
        <v/>
      </c>
      <c r="X63" t="str">
        <f>_xlfn.IFNA(VLOOKUP(Y63,Ingredient!$C:$L,10,0),"")</f>
        <v/>
      </c>
      <c r="AA63" t="str">
        <f>_xlfn.IFNA(VLOOKUP(AB63,Ingredient!$C:$L,10,0),"")</f>
        <v/>
      </c>
      <c r="AD63" t="str">
        <f>_xlfn.IFNA(VLOOKUP(AE63,Ingredient!$C:$L,10,0),"")</f>
        <v/>
      </c>
      <c r="AG63" t="str">
        <f>_xlfn.IFNA(VLOOKUP(AH63,Ingredient!$C:$L,10,0),"")</f>
        <v/>
      </c>
    </row>
    <row r="64" spans="1:33" x14ac:dyDescent="0.25">
      <c r="A64">
        <v>63</v>
      </c>
      <c r="B64">
        <v>10</v>
      </c>
      <c r="C64" t="s">
        <v>181</v>
      </c>
      <c r="D64" t="str">
        <f t="shared" ca="1" si="0"/>
        <v>Harvest Glow Ale</v>
      </c>
      <c r="E64" s="1">
        <v>11</v>
      </c>
      <c r="F64">
        <f>_xlfn.IFNA(VLOOKUP(G64,Ingredient!$C:$L,10,0),"")</f>
        <v>61</v>
      </c>
      <c r="G64" t="s">
        <v>214</v>
      </c>
      <c r="H64" s="1">
        <v>5</v>
      </c>
      <c r="I64">
        <f>_xlfn.IFNA(VLOOKUP(J64,Ingredient!$C:$L,10,0),"")</f>
        <v>56</v>
      </c>
      <c r="J64" t="s">
        <v>193</v>
      </c>
      <c r="K64" s="1">
        <v>5</v>
      </c>
      <c r="L64">
        <f>_xlfn.IFNA(VLOOKUP(M64,Ingredient!$C:$L,10,0),"")</f>
        <v>1</v>
      </c>
      <c r="M64" t="s">
        <v>11</v>
      </c>
      <c r="N64" s="1">
        <v>5</v>
      </c>
      <c r="O64" t="str">
        <f>_xlfn.IFNA(VLOOKUP(P64,Ingredient!$C:$L,10,0),"")</f>
        <v/>
      </c>
      <c r="R64" t="str">
        <f>_xlfn.IFNA(VLOOKUP(S64,Ingredient!$C:$L,10,0),"")</f>
        <v/>
      </c>
      <c r="U64" t="str">
        <f>_xlfn.IFNA(VLOOKUP(V64,Ingredient!$C:$L,10,0),"")</f>
        <v/>
      </c>
      <c r="X64" t="str">
        <f>_xlfn.IFNA(VLOOKUP(Y64,Ingredient!$C:$L,10,0),"")</f>
        <v/>
      </c>
      <c r="AA64" t="str">
        <f>_xlfn.IFNA(VLOOKUP(AB64,Ingredient!$C:$L,10,0),"")</f>
        <v/>
      </c>
      <c r="AD64" t="str">
        <f>_xlfn.IFNA(VLOOKUP(AE64,Ingredient!$C:$L,10,0),"")</f>
        <v/>
      </c>
      <c r="AG64" t="str">
        <f>_xlfn.IFNA(VLOOKUP(AH64,Ingredient!$C:$L,10,0),"")</f>
        <v/>
      </c>
    </row>
    <row r="65" spans="1:33" x14ac:dyDescent="0.25">
      <c r="A65">
        <v>64</v>
      </c>
      <c r="B65">
        <v>11</v>
      </c>
      <c r="C65" t="s">
        <v>181</v>
      </c>
      <c r="D65" t="str">
        <f t="shared" ca="1" si="0"/>
        <v>Harvest Gold Ale</v>
      </c>
      <c r="E65" s="1">
        <v>5</v>
      </c>
      <c r="F65">
        <f>_xlfn.IFNA(VLOOKUP(G65,Ingredient!$C:$L,10,0),"")</f>
        <v>62</v>
      </c>
      <c r="G65" t="s">
        <v>217</v>
      </c>
      <c r="I65">
        <f>_xlfn.IFNA(VLOOKUP(J65,Ingredient!$C:$L,10,0),"")</f>
        <v>56</v>
      </c>
      <c r="J65" t="s">
        <v>193</v>
      </c>
      <c r="K65" s="1">
        <v>5</v>
      </c>
      <c r="L65">
        <f>_xlfn.IFNA(VLOOKUP(M65,Ingredient!$C:$L,10,0),"")</f>
        <v>1</v>
      </c>
      <c r="M65" t="s">
        <v>11</v>
      </c>
      <c r="N65" s="1">
        <v>5</v>
      </c>
      <c r="O65">
        <f>_xlfn.IFNA(VLOOKUP(P65,Ingredient!$C:$L,10,0),"")</f>
        <v>51</v>
      </c>
      <c r="P65" t="s">
        <v>182</v>
      </c>
      <c r="Q65" s="1">
        <v>5</v>
      </c>
      <c r="R65" t="str">
        <f>_xlfn.IFNA(VLOOKUP(S65,Ingredient!$C:$L,10,0),"")</f>
        <v/>
      </c>
      <c r="U65" t="str">
        <f>_xlfn.IFNA(VLOOKUP(V65,Ingredient!$C:$L,10,0),"")</f>
        <v/>
      </c>
      <c r="X65" t="str">
        <f>_xlfn.IFNA(VLOOKUP(Y65,Ingredient!$C:$L,10,0),"")</f>
        <v/>
      </c>
      <c r="AA65" t="str">
        <f>_xlfn.IFNA(VLOOKUP(AB65,Ingredient!$C:$L,10,0),"")</f>
        <v/>
      </c>
      <c r="AD65" t="str">
        <f>_xlfn.IFNA(VLOOKUP(AE65,Ingredient!$C:$L,10,0),"")</f>
        <v/>
      </c>
      <c r="AG65" t="str">
        <f>_xlfn.IFNA(VLOOKUP(AH65,Ingredient!$C:$L,10,0),"")</f>
        <v/>
      </c>
    </row>
    <row r="66" spans="1:33" x14ac:dyDescent="0.25">
      <c r="A66">
        <v>65</v>
      </c>
      <c r="B66">
        <v>12</v>
      </c>
      <c r="C66" t="s">
        <v>181</v>
      </c>
      <c r="D66" t="str">
        <f t="shared" ca="1" si="0"/>
        <v>Hops Mead</v>
      </c>
      <c r="E66" s="1">
        <v>21</v>
      </c>
      <c r="F66">
        <f>_xlfn.IFNA(VLOOKUP(G66,Ingredient!$C:$L,10,0),"")</f>
        <v>57</v>
      </c>
      <c r="G66" t="s">
        <v>196</v>
      </c>
      <c r="H66" s="1">
        <v>1</v>
      </c>
      <c r="I66">
        <f>_xlfn.IFNA(VLOOKUP(J66,Ingredient!$C:$L,10,0),"")</f>
        <v>51</v>
      </c>
      <c r="J66" t="s">
        <v>182</v>
      </c>
      <c r="K66" s="1">
        <v>5</v>
      </c>
      <c r="L66" t="str">
        <f>_xlfn.IFNA(VLOOKUP(M66,Ingredient!$C:$L,10,0),"")</f>
        <v/>
      </c>
      <c r="O66" t="str">
        <f>_xlfn.IFNA(VLOOKUP(P66,Ingredient!$C:$L,10,0),"")</f>
        <v/>
      </c>
      <c r="R66" t="str">
        <f>_xlfn.IFNA(VLOOKUP(S66,Ingredient!$C:$L,10,0),"")</f>
        <v/>
      </c>
      <c r="U66" t="str">
        <f>_xlfn.IFNA(VLOOKUP(V66,Ingredient!$C:$L,10,0),"")</f>
        <v/>
      </c>
      <c r="X66" t="str">
        <f>_xlfn.IFNA(VLOOKUP(Y66,Ingredient!$C:$L,10,0),"")</f>
        <v/>
      </c>
      <c r="AA66" t="str">
        <f>_xlfn.IFNA(VLOOKUP(AB66,Ingredient!$C:$L,10,0),"")</f>
        <v/>
      </c>
      <c r="AD66" t="str">
        <f>_xlfn.IFNA(VLOOKUP(AE66,Ingredient!$C:$L,10,0),"")</f>
        <v/>
      </c>
      <c r="AG66" t="str">
        <f>_xlfn.IFNA(VLOOKUP(AH66,Ingredient!$C:$L,10,0),"")</f>
        <v/>
      </c>
    </row>
    <row r="67" spans="1:33" x14ac:dyDescent="0.25">
      <c r="A67">
        <v>66</v>
      </c>
      <c r="B67">
        <v>13</v>
      </c>
      <c r="C67" t="s">
        <v>181</v>
      </c>
      <c r="D67" t="str">
        <f t="shared" ref="D67:D130" ca="1" si="1">_xlfn.IFNA(VLOOKUP(B67,INDIRECT(C67&amp;"!A:B"),2,FALSE),"")</f>
        <v>Kerys Cider</v>
      </c>
      <c r="E67" s="1">
        <v>25</v>
      </c>
      <c r="F67">
        <f>_xlfn.IFNA(VLOOKUP(G67,Ingredient!$C:$L,10,0),"")</f>
        <v>41</v>
      </c>
      <c r="G67" t="s">
        <v>153</v>
      </c>
      <c r="H67" s="1">
        <v>9</v>
      </c>
      <c r="I67">
        <f>_xlfn.IFNA(VLOOKUP(J67,Ingredient!$C:$L,10,0),"")</f>
        <v>1</v>
      </c>
      <c r="J67" t="s">
        <v>11</v>
      </c>
      <c r="K67" s="1">
        <v>5</v>
      </c>
      <c r="L67">
        <f>_xlfn.IFNA(VLOOKUP(M67,Ingredient!$C:$L,10,0),"")</f>
        <v>51</v>
      </c>
      <c r="M67" t="s">
        <v>182</v>
      </c>
      <c r="N67" s="1">
        <v>5</v>
      </c>
      <c r="O67" t="str">
        <f>_xlfn.IFNA(VLOOKUP(P67,Ingredient!$C:$L,10,0),"")</f>
        <v/>
      </c>
      <c r="R67" t="str">
        <f>_xlfn.IFNA(VLOOKUP(S67,Ingredient!$C:$L,10,0),"")</f>
        <v/>
      </c>
      <c r="U67" t="str">
        <f>_xlfn.IFNA(VLOOKUP(V67,Ingredient!$C:$L,10,0),"")</f>
        <v/>
      </c>
      <c r="X67" t="str">
        <f>_xlfn.IFNA(VLOOKUP(Y67,Ingredient!$C:$L,10,0),"")</f>
        <v/>
      </c>
      <c r="AA67" t="str">
        <f>_xlfn.IFNA(VLOOKUP(AB67,Ingredient!$C:$L,10,0),"")</f>
        <v/>
      </c>
      <c r="AD67" t="str">
        <f>_xlfn.IFNA(VLOOKUP(AE67,Ingredient!$C:$L,10,0),"")</f>
        <v/>
      </c>
      <c r="AG67" t="str">
        <f>_xlfn.IFNA(VLOOKUP(AH67,Ingredient!$C:$L,10,0),"")</f>
        <v/>
      </c>
    </row>
    <row r="68" spans="1:33" x14ac:dyDescent="0.25">
      <c r="A68">
        <v>67</v>
      </c>
      <c r="B68">
        <v>14</v>
      </c>
      <c r="C68" t="s">
        <v>181</v>
      </c>
      <c r="D68" t="str">
        <f t="shared" ca="1" si="1"/>
        <v>Lora des Papes</v>
      </c>
      <c r="E68" s="1">
        <v>21</v>
      </c>
      <c r="F68">
        <f>_xlfn.IFNA(VLOOKUP(G68,Ingredient!$C:$L,10,0),"")</f>
        <v>1</v>
      </c>
      <c r="G68" t="s">
        <v>11</v>
      </c>
      <c r="H68" s="1">
        <v>5</v>
      </c>
      <c r="I68">
        <f>_xlfn.IFNA(VLOOKUP(J68,Ingredient!$C:$L,10,0),"")</f>
        <v>63</v>
      </c>
      <c r="J68" t="s">
        <v>222</v>
      </c>
      <c r="K68" s="1">
        <v>2</v>
      </c>
      <c r="L68" t="str">
        <f>_xlfn.IFNA(VLOOKUP(M68,Ingredient!$C:$L,10,0),"")</f>
        <v/>
      </c>
      <c r="O68" t="str">
        <f>_xlfn.IFNA(VLOOKUP(P68,Ingredient!$C:$L,10,0),"")</f>
        <v/>
      </c>
      <c r="R68" t="str">
        <f>_xlfn.IFNA(VLOOKUP(S68,Ingredient!$C:$L,10,0),"")</f>
        <v/>
      </c>
      <c r="U68" t="str">
        <f>_xlfn.IFNA(VLOOKUP(V68,Ingredient!$C:$L,10,0),"")</f>
        <v/>
      </c>
      <c r="X68" t="str">
        <f>_xlfn.IFNA(VLOOKUP(Y68,Ingredient!$C:$L,10,0),"")</f>
        <v/>
      </c>
      <c r="AA68" t="str">
        <f>_xlfn.IFNA(VLOOKUP(AB68,Ingredient!$C:$L,10,0),"")</f>
        <v/>
      </c>
      <c r="AD68" t="str">
        <f>_xlfn.IFNA(VLOOKUP(AE68,Ingredient!$C:$L,10,0),"")</f>
        <v/>
      </c>
      <c r="AG68" t="str">
        <f>_xlfn.IFNA(VLOOKUP(AH68,Ingredient!$C:$L,10,0),"")</f>
        <v/>
      </c>
    </row>
    <row r="69" spans="1:33" x14ac:dyDescent="0.25">
      <c r="A69">
        <v>68</v>
      </c>
      <c r="B69">
        <v>15</v>
      </c>
      <c r="C69" t="s">
        <v>181</v>
      </c>
      <c r="D69" t="str">
        <f t="shared" ca="1" si="1"/>
        <v>Meadow Song Ale</v>
      </c>
      <c r="E69" s="1">
        <v>6</v>
      </c>
      <c r="F69">
        <f>_xlfn.IFNA(VLOOKUP(G69,Ingredient!$C:$L,10,0),"")</f>
        <v>64</v>
      </c>
      <c r="G69" t="s">
        <v>225</v>
      </c>
      <c r="H69" s="1">
        <v>5</v>
      </c>
      <c r="I69">
        <f>_xlfn.IFNA(VLOOKUP(J69,Ingredient!$C:$L,10,0),"")</f>
        <v>56</v>
      </c>
      <c r="J69" t="s">
        <v>193</v>
      </c>
      <c r="K69" s="1">
        <v>5</v>
      </c>
      <c r="L69">
        <f>_xlfn.IFNA(VLOOKUP(M69,Ingredient!$C:$L,10,0),"")</f>
        <v>1</v>
      </c>
      <c r="M69" t="s">
        <v>11</v>
      </c>
      <c r="N69" s="1">
        <v>5</v>
      </c>
      <c r="O69" t="str">
        <f>_xlfn.IFNA(VLOOKUP(P69,Ingredient!$C:$L,10,0),"")</f>
        <v/>
      </c>
      <c r="R69" t="str">
        <f>_xlfn.IFNA(VLOOKUP(S69,Ingredient!$C:$L,10,0),"")</f>
        <v/>
      </c>
      <c r="U69" t="str">
        <f>_xlfn.IFNA(VLOOKUP(V69,Ingredient!$C:$L,10,0),"")</f>
        <v/>
      </c>
      <c r="X69" t="str">
        <f>_xlfn.IFNA(VLOOKUP(Y69,Ingredient!$C:$L,10,0),"")</f>
        <v/>
      </c>
      <c r="AA69" t="str">
        <f>_xlfn.IFNA(VLOOKUP(AB69,Ingredient!$C:$L,10,0),"")</f>
        <v/>
      </c>
      <c r="AD69" t="str">
        <f>_xlfn.IFNA(VLOOKUP(AE69,Ingredient!$C:$L,10,0),"")</f>
        <v/>
      </c>
      <c r="AG69" t="str">
        <f>_xlfn.IFNA(VLOOKUP(AH69,Ingredient!$C:$L,10,0),"")</f>
        <v/>
      </c>
    </row>
    <row r="70" spans="1:33" x14ac:dyDescent="0.25">
      <c r="A70">
        <v>69</v>
      </c>
      <c r="B70">
        <v>16</v>
      </c>
      <c r="C70" t="s">
        <v>181</v>
      </c>
      <c r="D70" t="str">
        <f t="shared" ca="1" si="1"/>
        <v>Mulled Redwine</v>
      </c>
      <c r="E70" s="1">
        <v>23</v>
      </c>
      <c r="F70">
        <f>_xlfn.IFNA(VLOOKUP(G70,Ingredient!$C:$L,10,0),"")</f>
        <v>65</v>
      </c>
      <c r="G70" t="s">
        <v>227</v>
      </c>
      <c r="H70" s="1">
        <v>5</v>
      </c>
      <c r="I70" t="str">
        <f>_xlfn.IFNA(VLOOKUP(J70,Ingredient!$C:$L,10,0),"")</f>
        <v/>
      </c>
      <c r="L70" t="str">
        <f>_xlfn.IFNA(VLOOKUP(M70,Ingredient!$C:$L,10,0),"")</f>
        <v/>
      </c>
      <c r="O70" t="str">
        <f>_xlfn.IFNA(VLOOKUP(P70,Ingredient!$C:$L,10,0),"")</f>
        <v/>
      </c>
      <c r="R70" t="str">
        <f>_xlfn.IFNA(VLOOKUP(S70,Ingredient!$C:$L,10,0),"")</f>
        <v/>
      </c>
      <c r="U70" t="str">
        <f>_xlfn.IFNA(VLOOKUP(V70,Ingredient!$C:$L,10,0),"")</f>
        <v/>
      </c>
      <c r="X70" t="str">
        <f>_xlfn.IFNA(VLOOKUP(Y70,Ingredient!$C:$L,10,0),"")</f>
        <v/>
      </c>
      <c r="AA70" t="str">
        <f>_xlfn.IFNA(VLOOKUP(AB70,Ingredient!$C:$L,10,0),"")</f>
        <v/>
      </c>
      <c r="AD70" t="str">
        <f>_xlfn.IFNA(VLOOKUP(AE70,Ingredient!$C:$L,10,0),"")</f>
        <v/>
      </c>
      <c r="AG70" t="str">
        <f>_xlfn.IFNA(VLOOKUP(AH70,Ingredient!$C:$L,10,0),"")</f>
        <v/>
      </c>
    </row>
    <row r="71" spans="1:33" x14ac:dyDescent="0.25">
      <c r="A71">
        <v>70</v>
      </c>
      <c r="B71">
        <v>16</v>
      </c>
      <c r="C71" t="s">
        <v>181</v>
      </c>
      <c r="D71" t="str">
        <f t="shared" ca="1" si="1"/>
        <v>Mulled Redwine</v>
      </c>
      <c r="E71" s="1">
        <v>16</v>
      </c>
      <c r="F71">
        <f>_xlfn.IFNA(VLOOKUP(G71,Ingredient!$C:$L,10,0),"")</f>
        <v>66</v>
      </c>
      <c r="G71" t="s">
        <v>229</v>
      </c>
      <c r="H71" s="1">
        <v>25</v>
      </c>
      <c r="I71" t="str">
        <f>_xlfn.IFNA(VLOOKUP(J71,Ingredient!$C:$L,10,0),"")</f>
        <v/>
      </c>
      <c r="L71" t="str">
        <f>_xlfn.IFNA(VLOOKUP(M71,Ingredient!$C:$L,10,0),"")</f>
        <v/>
      </c>
      <c r="O71" t="str">
        <f>_xlfn.IFNA(VLOOKUP(P71,Ingredient!$C:$L,10,0),"")</f>
        <v/>
      </c>
      <c r="R71" t="str">
        <f>_xlfn.IFNA(VLOOKUP(S71,Ingredient!$C:$L,10,0),"")</f>
        <v/>
      </c>
      <c r="U71" t="str">
        <f>_xlfn.IFNA(VLOOKUP(V71,Ingredient!$C:$L,10,0),"")</f>
        <v/>
      </c>
      <c r="X71" t="str">
        <f>_xlfn.IFNA(VLOOKUP(Y71,Ingredient!$C:$L,10,0),"")</f>
        <v/>
      </c>
      <c r="AA71" t="str">
        <f>_xlfn.IFNA(VLOOKUP(AB71,Ingredient!$C:$L,10,0),"")</f>
        <v/>
      </c>
      <c r="AD71" t="str">
        <f>_xlfn.IFNA(VLOOKUP(AE71,Ingredient!$C:$L,10,0),"")</f>
        <v/>
      </c>
      <c r="AG71" t="str">
        <f>_xlfn.IFNA(VLOOKUP(AH71,Ingredient!$C:$L,10,0),"")</f>
        <v/>
      </c>
    </row>
    <row r="72" spans="1:33" x14ac:dyDescent="0.25">
      <c r="A72">
        <v>71</v>
      </c>
      <c r="D72" t="e">
        <f t="shared" ca="1" si="1"/>
        <v>#REF!</v>
      </c>
      <c r="F72" t="str">
        <f>_xlfn.IFNA(VLOOKUP(G72,Ingredient!$C:$L,10,0),"")</f>
        <v/>
      </c>
      <c r="I72" t="str">
        <f>_xlfn.IFNA(VLOOKUP(J72,Ingredient!$C:$L,10,0),"")</f>
        <v/>
      </c>
      <c r="L72" t="str">
        <f>_xlfn.IFNA(VLOOKUP(M72,Ingredient!$C:$L,10,0),"")</f>
        <v/>
      </c>
      <c r="O72" t="str">
        <f>_xlfn.IFNA(VLOOKUP(P72,Ingredient!$C:$L,10,0),"")</f>
        <v/>
      </c>
      <c r="R72" t="str">
        <f>_xlfn.IFNA(VLOOKUP(S72,Ingredient!$C:$L,10,0),"")</f>
        <v/>
      </c>
      <c r="U72" t="str">
        <f>_xlfn.IFNA(VLOOKUP(V72,Ingredient!$C:$L,10,0),"")</f>
        <v/>
      </c>
      <c r="X72" t="str">
        <f>_xlfn.IFNA(VLOOKUP(Y72,Ingredient!$C:$L,10,0),"")</f>
        <v/>
      </c>
      <c r="AA72" t="str">
        <f>_xlfn.IFNA(VLOOKUP(AB72,Ingredient!$C:$L,10,0),"")</f>
        <v/>
      </c>
      <c r="AD72" t="str">
        <f>_xlfn.IFNA(VLOOKUP(AE72,Ingredient!$C:$L,10,0),"")</f>
        <v/>
      </c>
      <c r="AG72" t="str">
        <f>_xlfn.IFNA(VLOOKUP(AH72,Ingredient!$C:$L,10,0),"")</f>
        <v/>
      </c>
    </row>
    <row r="73" spans="1:33" x14ac:dyDescent="0.25">
      <c r="A73">
        <v>72</v>
      </c>
      <c r="D73" t="e">
        <f t="shared" ca="1" si="1"/>
        <v>#REF!</v>
      </c>
      <c r="F73" t="str">
        <f>_xlfn.IFNA(VLOOKUP(G73,Ingredient!$C:$L,10,0),"")</f>
        <v/>
      </c>
      <c r="I73" t="str">
        <f>_xlfn.IFNA(VLOOKUP(J73,Ingredient!$C:$L,10,0),"")</f>
        <v/>
      </c>
      <c r="L73" t="str">
        <f>_xlfn.IFNA(VLOOKUP(M73,Ingredient!$C:$L,10,0),"")</f>
        <v/>
      </c>
      <c r="O73" t="str">
        <f>_xlfn.IFNA(VLOOKUP(P73,Ingredient!$C:$L,10,0),"")</f>
        <v/>
      </c>
      <c r="R73" t="str">
        <f>_xlfn.IFNA(VLOOKUP(S73,Ingredient!$C:$L,10,0),"")</f>
        <v/>
      </c>
      <c r="U73" t="str">
        <f>_xlfn.IFNA(VLOOKUP(V73,Ingredient!$C:$L,10,0),"")</f>
        <v/>
      </c>
      <c r="X73" t="str">
        <f>_xlfn.IFNA(VLOOKUP(Y73,Ingredient!$C:$L,10,0),"")</f>
        <v/>
      </c>
      <c r="AA73" t="str">
        <f>_xlfn.IFNA(VLOOKUP(AB73,Ingredient!$C:$L,10,0),"")</f>
        <v/>
      </c>
      <c r="AD73" t="str">
        <f>_xlfn.IFNA(VLOOKUP(AE73,Ingredient!$C:$L,10,0),"")</f>
        <v/>
      </c>
      <c r="AG73" t="str">
        <f>_xlfn.IFNA(VLOOKUP(AH73,Ingredient!$C:$L,10,0),"")</f>
        <v/>
      </c>
    </row>
    <row r="74" spans="1:33" x14ac:dyDescent="0.25">
      <c r="A74">
        <v>73</v>
      </c>
      <c r="D74" t="e">
        <f t="shared" ca="1" si="1"/>
        <v>#REF!</v>
      </c>
      <c r="F74" t="str">
        <f>_xlfn.IFNA(VLOOKUP(G74,Ingredient!$C:$L,10,0),"")</f>
        <v/>
      </c>
      <c r="I74" t="str">
        <f>_xlfn.IFNA(VLOOKUP(J74,Ingredient!$C:$L,10,0),"")</f>
        <v/>
      </c>
      <c r="L74" t="str">
        <f>_xlfn.IFNA(VLOOKUP(M74,Ingredient!$C:$L,10,0),"")</f>
        <v/>
      </c>
      <c r="O74" t="str">
        <f>_xlfn.IFNA(VLOOKUP(P74,Ingredient!$C:$L,10,0),"")</f>
        <v/>
      </c>
      <c r="R74" t="str">
        <f>_xlfn.IFNA(VLOOKUP(S74,Ingredient!$C:$L,10,0),"")</f>
        <v/>
      </c>
      <c r="U74" t="str">
        <f>_xlfn.IFNA(VLOOKUP(V74,Ingredient!$C:$L,10,0),"")</f>
        <v/>
      </c>
      <c r="X74" t="str">
        <f>_xlfn.IFNA(VLOOKUP(Y74,Ingredient!$C:$L,10,0),"")</f>
        <v/>
      </c>
      <c r="AA74" t="str">
        <f>_xlfn.IFNA(VLOOKUP(AB74,Ingredient!$C:$L,10,0),"")</f>
        <v/>
      </c>
      <c r="AD74" t="str">
        <f>_xlfn.IFNA(VLOOKUP(AE74,Ingredient!$C:$L,10,0),"")</f>
        <v/>
      </c>
      <c r="AG74" t="str">
        <f>_xlfn.IFNA(VLOOKUP(AH74,Ingredient!$C:$L,10,0),"")</f>
        <v/>
      </c>
    </row>
    <row r="75" spans="1:33" x14ac:dyDescent="0.25">
      <c r="A75">
        <v>74</v>
      </c>
      <c r="D75" t="e">
        <f t="shared" ca="1" si="1"/>
        <v>#REF!</v>
      </c>
      <c r="F75" t="str">
        <f>_xlfn.IFNA(VLOOKUP(G75,Ingredient!$C:$L,10,0),"")</f>
        <v/>
      </c>
      <c r="I75" t="str">
        <f>_xlfn.IFNA(VLOOKUP(J75,Ingredient!$C:$L,10,0),"")</f>
        <v/>
      </c>
      <c r="L75" t="str">
        <f>_xlfn.IFNA(VLOOKUP(M75,Ingredient!$C:$L,10,0),"")</f>
        <v/>
      </c>
      <c r="O75" t="str">
        <f>_xlfn.IFNA(VLOOKUP(P75,Ingredient!$C:$L,10,0),"")</f>
        <v/>
      </c>
      <c r="R75" t="str">
        <f>_xlfn.IFNA(VLOOKUP(S75,Ingredient!$C:$L,10,0),"")</f>
        <v/>
      </c>
      <c r="U75" t="str">
        <f>_xlfn.IFNA(VLOOKUP(V75,Ingredient!$C:$L,10,0),"")</f>
        <v/>
      </c>
      <c r="X75" t="str">
        <f>_xlfn.IFNA(VLOOKUP(Y75,Ingredient!$C:$L,10,0),"")</f>
        <v/>
      </c>
      <c r="AA75" t="str">
        <f>_xlfn.IFNA(VLOOKUP(AB75,Ingredient!$C:$L,10,0),"")</f>
        <v/>
      </c>
      <c r="AD75" t="str">
        <f>_xlfn.IFNA(VLOOKUP(AE75,Ingredient!$C:$L,10,0),"")</f>
        <v/>
      </c>
      <c r="AG75" t="str">
        <f>_xlfn.IFNA(VLOOKUP(AH75,Ingredient!$C:$L,10,0),"")</f>
        <v/>
      </c>
    </row>
    <row r="76" spans="1:33" x14ac:dyDescent="0.25">
      <c r="A76">
        <v>75</v>
      </c>
      <c r="D76" t="e">
        <f t="shared" ca="1" si="1"/>
        <v>#REF!</v>
      </c>
      <c r="F76" t="str">
        <f>_xlfn.IFNA(VLOOKUP(G76,Ingredient!$C:$L,10,0),"")</f>
        <v/>
      </c>
      <c r="I76" t="str">
        <f>_xlfn.IFNA(VLOOKUP(J76,Ingredient!$C:$L,10,0),"")</f>
        <v/>
      </c>
      <c r="L76" t="str">
        <f>_xlfn.IFNA(VLOOKUP(M76,Ingredient!$C:$L,10,0),"")</f>
        <v/>
      </c>
      <c r="O76" t="str">
        <f>_xlfn.IFNA(VLOOKUP(P76,Ingredient!$C:$L,10,0),"")</f>
        <v/>
      </c>
      <c r="R76" t="str">
        <f>_xlfn.IFNA(VLOOKUP(S76,Ingredient!$C:$L,10,0),"")</f>
        <v/>
      </c>
      <c r="U76" t="str">
        <f>_xlfn.IFNA(VLOOKUP(V76,Ingredient!$C:$L,10,0),"")</f>
        <v/>
      </c>
      <c r="X76" t="str">
        <f>_xlfn.IFNA(VLOOKUP(Y76,Ingredient!$C:$L,10,0),"")</f>
        <v/>
      </c>
      <c r="AA76" t="str">
        <f>_xlfn.IFNA(VLOOKUP(AB76,Ingredient!$C:$L,10,0),"")</f>
        <v/>
      </c>
      <c r="AD76" t="str">
        <f>_xlfn.IFNA(VLOOKUP(AE76,Ingredient!$C:$L,10,0),"")</f>
        <v/>
      </c>
      <c r="AG76" t="str">
        <f>_xlfn.IFNA(VLOOKUP(AH76,Ingredient!$C:$L,10,0),"")</f>
        <v/>
      </c>
    </row>
    <row r="77" spans="1:33" x14ac:dyDescent="0.25">
      <c r="A77">
        <v>76</v>
      </c>
      <c r="D77" t="e">
        <f t="shared" ca="1" si="1"/>
        <v>#REF!</v>
      </c>
      <c r="F77" t="str">
        <f>_xlfn.IFNA(VLOOKUP(G77,Ingredient!$C:$L,10,0),"")</f>
        <v/>
      </c>
      <c r="I77" t="str">
        <f>_xlfn.IFNA(VLOOKUP(J77,Ingredient!$C:$L,10,0),"")</f>
        <v/>
      </c>
      <c r="L77" t="str">
        <f>_xlfn.IFNA(VLOOKUP(M77,Ingredient!$C:$L,10,0),"")</f>
        <v/>
      </c>
      <c r="O77" t="str">
        <f>_xlfn.IFNA(VLOOKUP(P77,Ingredient!$C:$L,10,0),"")</f>
        <v/>
      </c>
      <c r="R77" t="str">
        <f>_xlfn.IFNA(VLOOKUP(S77,Ingredient!$C:$L,10,0),"")</f>
        <v/>
      </c>
      <c r="U77" t="str">
        <f>_xlfn.IFNA(VLOOKUP(V77,Ingredient!$C:$L,10,0),"")</f>
        <v/>
      </c>
      <c r="X77" t="str">
        <f>_xlfn.IFNA(VLOOKUP(Y77,Ingredient!$C:$L,10,0),"")</f>
        <v/>
      </c>
      <c r="AA77" t="str">
        <f>_xlfn.IFNA(VLOOKUP(AB77,Ingredient!$C:$L,10,0),"")</f>
        <v/>
      </c>
      <c r="AD77" t="str">
        <f>_xlfn.IFNA(VLOOKUP(AE77,Ingredient!$C:$L,10,0),"")</f>
        <v/>
      </c>
      <c r="AG77" t="str">
        <f>_xlfn.IFNA(VLOOKUP(AH77,Ingredient!$C:$L,10,0),"")</f>
        <v/>
      </c>
    </row>
    <row r="78" spans="1:33" x14ac:dyDescent="0.25">
      <c r="A78">
        <v>77</v>
      </c>
      <c r="D78" t="e">
        <f t="shared" ca="1" si="1"/>
        <v>#REF!</v>
      </c>
      <c r="F78" t="str">
        <f>_xlfn.IFNA(VLOOKUP(G78,Ingredient!$C:$L,10,0),"")</f>
        <v/>
      </c>
      <c r="I78" t="str">
        <f>_xlfn.IFNA(VLOOKUP(J78,Ingredient!$C:$L,10,0),"")</f>
        <v/>
      </c>
      <c r="L78" t="str">
        <f>_xlfn.IFNA(VLOOKUP(M78,Ingredient!$C:$L,10,0),"")</f>
        <v/>
      </c>
      <c r="O78" t="str">
        <f>_xlfn.IFNA(VLOOKUP(P78,Ingredient!$C:$L,10,0),"")</f>
        <v/>
      </c>
      <c r="R78" t="str">
        <f>_xlfn.IFNA(VLOOKUP(S78,Ingredient!$C:$L,10,0),"")</f>
        <v/>
      </c>
      <c r="U78" t="str">
        <f>_xlfn.IFNA(VLOOKUP(V78,Ingredient!$C:$L,10,0),"")</f>
        <v/>
      </c>
      <c r="X78" t="str">
        <f>_xlfn.IFNA(VLOOKUP(Y78,Ingredient!$C:$L,10,0),"")</f>
        <v/>
      </c>
      <c r="AA78" t="str">
        <f>_xlfn.IFNA(VLOOKUP(AB78,Ingredient!$C:$L,10,0),"")</f>
        <v/>
      </c>
      <c r="AD78" t="str">
        <f>_xlfn.IFNA(VLOOKUP(AE78,Ingredient!$C:$L,10,0),"")</f>
        <v/>
      </c>
      <c r="AG78" t="str">
        <f>_xlfn.IFNA(VLOOKUP(AH78,Ingredient!$C:$L,10,0),"")</f>
        <v/>
      </c>
    </row>
    <row r="79" spans="1:33" x14ac:dyDescent="0.25">
      <c r="A79">
        <v>78</v>
      </c>
      <c r="D79" t="e">
        <f t="shared" ca="1" si="1"/>
        <v>#REF!</v>
      </c>
      <c r="F79" t="str">
        <f>_xlfn.IFNA(VLOOKUP(G79,Ingredient!$C:$L,10,0),"")</f>
        <v/>
      </c>
      <c r="I79" t="str">
        <f>_xlfn.IFNA(VLOOKUP(J79,Ingredient!$C:$L,10,0),"")</f>
        <v/>
      </c>
      <c r="L79" t="str">
        <f>_xlfn.IFNA(VLOOKUP(M79,Ingredient!$C:$L,10,0),"")</f>
        <v/>
      </c>
      <c r="O79" t="str">
        <f>_xlfn.IFNA(VLOOKUP(P79,Ingredient!$C:$L,10,0),"")</f>
        <v/>
      </c>
      <c r="R79" t="str">
        <f>_xlfn.IFNA(VLOOKUP(S79,Ingredient!$C:$L,10,0),"")</f>
        <v/>
      </c>
      <c r="U79" t="str">
        <f>_xlfn.IFNA(VLOOKUP(V79,Ingredient!$C:$L,10,0),"")</f>
        <v/>
      </c>
      <c r="X79" t="str">
        <f>_xlfn.IFNA(VLOOKUP(Y79,Ingredient!$C:$L,10,0),"")</f>
        <v/>
      </c>
      <c r="AA79" t="str">
        <f>_xlfn.IFNA(VLOOKUP(AB79,Ingredient!$C:$L,10,0),"")</f>
        <v/>
      </c>
      <c r="AD79" t="str">
        <f>_xlfn.IFNA(VLOOKUP(AE79,Ingredient!$C:$L,10,0),"")</f>
        <v/>
      </c>
      <c r="AG79" t="str">
        <f>_xlfn.IFNA(VLOOKUP(AH79,Ingredient!$C:$L,10,0),"")</f>
        <v/>
      </c>
    </row>
    <row r="80" spans="1:33" x14ac:dyDescent="0.25">
      <c r="A80">
        <v>79</v>
      </c>
      <c r="D80" t="e">
        <f t="shared" ca="1" si="1"/>
        <v>#REF!</v>
      </c>
      <c r="F80" t="str">
        <f>_xlfn.IFNA(VLOOKUP(G80,Ingredient!$C:$L,10,0),"")</f>
        <v/>
      </c>
      <c r="I80" t="str">
        <f>_xlfn.IFNA(VLOOKUP(J80,Ingredient!$C:$L,10,0),"")</f>
        <v/>
      </c>
      <c r="L80" t="str">
        <f>_xlfn.IFNA(VLOOKUP(M80,Ingredient!$C:$L,10,0),"")</f>
        <v/>
      </c>
      <c r="O80" t="str">
        <f>_xlfn.IFNA(VLOOKUP(P80,Ingredient!$C:$L,10,0),"")</f>
        <v/>
      </c>
      <c r="R80" t="str">
        <f>_xlfn.IFNA(VLOOKUP(S80,Ingredient!$C:$L,10,0),"")</f>
        <v/>
      </c>
      <c r="U80" t="str">
        <f>_xlfn.IFNA(VLOOKUP(V80,Ingredient!$C:$L,10,0),"")</f>
        <v/>
      </c>
      <c r="X80" t="str">
        <f>_xlfn.IFNA(VLOOKUP(Y80,Ingredient!$C:$L,10,0),"")</f>
        <v/>
      </c>
      <c r="AA80" t="str">
        <f>_xlfn.IFNA(VLOOKUP(AB80,Ingredient!$C:$L,10,0),"")</f>
        <v/>
      </c>
      <c r="AD80" t="str">
        <f>_xlfn.IFNA(VLOOKUP(AE80,Ingredient!$C:$L,10,0),"")</f>
        <v/>
      </c>
      <c r="AG80" t="str">
        <f>_xlfn.IFNA(VLOOKUP(AH80,Ingredient!$C:$L,10,0),"")</f>
        <v/>
      </c>
    </row>
    <row r="81" spans="1:33" x14ac:dyDescent="0.25">
      <c r="A81">
        <v>80</v>
      </c>
      <c r="D81" t="e">
        <f t="shared" ca="1" si="1"/>
        <v>#REF!</v>
      </c>
      <c r="F81" t="str">
        <f>_xlfn.IFNA(VLOOKUP(G81,Ingredient!$C:$L,10,0),"")</f>
        <v/>
      </c>
      <c r="I81" t="str">
        <f>_xlfn.IFNA(VLOOKUP(J81,Ingredient!$C:$L,10,0),"")</f>
        <v/>
      </c>
      <c r="L81" t="str">
        <f>_xlfn.IFNA(VLOOKUP(M81,Ingredient!$C:$L,10,0),"")</f>
        <v/>
      </c>
      <c r="O81" t="str">
        <f>_xlfn.IFNA(VLOOKUP(P81,Ingredient!$C:$L,10,0),"")</f>
        <v/>
      </c>
      <c r="R81" t="str">
        <f>_xlfn.IFNA(VLOOKUP(S81,Ingredient!$C:$L,10,0),"")</f>
        <v/>
      </c>
      <c r="U81" t="str">
        <f>_xlfn.IFNA(VLOOKUP(V81,Ingredient!$C:$L,10,0),"")</f>
        <v/>
      </c>
      <c r="X81" t="str">
        <f>_xlfn.IFNA(VLOOKUP(Y81,Ingredient!$C:$L,10,0),"")</f>
        <v/>
      </c>
      <c r="AA81" t="str">
        <f>_xlfn.IFNA(VLOOKUP(AB81,Ingredient!$C:$L,10,0),"")</f>
        <v/>
      </c>
      <c r="AD81" t="str">
        <f>_xlfn.IFNA(VLOOKUP(AE81,Ingredient!$C:$L,10,0),"")</f>
        <v/>
      </c>
      <c r="AG81" t="str">
        <f>_xlfn.IFNA(VLOOKUP(AH81,Ingredient!$C:$L,10,0),"")</f>
        <v/>
      </c>
    </row>
    <row r="82" spans="1:33" x14ac:dyDescent="0.25">
      <c r="A82">
        <v>81</v>
      </c>
      <c r="D82" t="e">
        <f t="shared" ca="1" si="1"/>
        <v>#REF!</v>
      </c>
      <c r="F82" t="str">
        <f>_xlfn.IFNA(VLOOKUP(G82,Ingredient!$C:$L,10,0),"")</f>
        <v/>
      </c>
      <c r="I82" t="str">
        <f>_xlfn.IFNA(VLOOKUP(J82,Ingredient!$C:$L,10,0),"")</f>
        <v/>
      </c>
      <c r="L82" t="str">
        <f>_xlfn.IFNA(VLOOKUP(M82,Ingredient!$C:$L,10,0),"")</f>
        <v/>
      </c>
      <c r="O82" t="str">
        <f>_xlfn.IFNA(VLOOKUP(P82,Ingredient!$C:$L,10,0),"")</f>
        <v/>
      </c>
      <c r="R82" t="str">
        <f>_xlfn.IFNA(VLOOKUP(S82,Ingredient!$C:$L,10,0),"")</f>
        <v/>
      </c>
      <c r="U82" t="str">
        <f>_xlfn.IFNA(VLOOKUP(V82,Ingredient!$C:$L,10,0),"")</f>
        <v/>
      </c>
      <c r="X82" t="str">
        <f>_xlfn.IFNA(VLOOKUP(Y82,Ingredient!$C:$L,10,0),"")</f>
        <v/>
      </c>
      <c r="AA82" t="str">
        <f>_xlfn.IFNA(VLOOKUP(AB82,Ingredient!$C:$L,10,0),"")</f>
        <v/>
      </c>
      <c r="AD82" t="str">
        <f>_xlfn.IFNA(VLOOKUP(AE82,Ingredient!$C:$L,10,0),"")</f>
        <v/>
      </c>
      <c r="AG82" t="str">
        <f>_xlfn.IFNA(VLOOKUP(AH82,Ingredient!$C:$L,10,0),"")</f>
        <v/>
      </c>
    </row>
    <row r="83" spans="1:33" x14ac:dyDescent="0.25">
      <c r="A83">
        <v>82</v>
      </c>
      <c r="D83" t="e">
        <f t="shared" ca="1" si="1"/>
        <v>#REF!</v>
      </c>
      <c r="F83" t="str">
        <f>_xlfn.IFNA(VLOOKUP(G83,Ingredient!$C:$L,10,0),"")</f>
        <v/>
      </c>
      <c r="I83" t="str">
        <f>_xlfn.IFNA(VLOOKUP(J83,Ingredient!$C:$L,10,0),"")</f>
        <v/>
      </c>
      <c r="L83" t="str">
        <f>_xlfn.IFNA(VLOOKUP(M83,Ingredient!$C:$L,10,0),"")</f>
        <v/>
      </c>
      <c r="O83" t="str">
        <f>_xlfn.IFNA(VLOOKUP(P83,Ingredient!$C:$L,10,0),"")</f>
        <v/>
      </c>
      <c r="R83" t="str">
        <f>_xlfn.IFNA(VLOOKUP(S83,Ingredient!$C:$L,10,0),"")</f>
        <v/>
      </c>
      <c r="U83" t="str">
        <f>_xlfn.IFNA(VLOOKUP(V83,Ingredient!$C:$L,10,0),"")</f>
        <v/>
      </c>
      <c r="X83" t="str">
        <f>_xlfn.IFNA(VLOOKUP(Y83,Ingredient!$C:$L,10,0),"")</f>
        <v/>
      </c>
      <c r="AA83" t="str">
        <f>_xlfn.IFNA(VLOOKUP(AB83,Ingredient!$C:$L,10,0),"")</f>
        <v/>
      </c>
      <c r="AD83" t="str">
        <f>_xlfn.IFNA(VLOOKUP(AE83,Ingredient!$C:$L,10,0),"")</f>
        <v/>
      </c>
      <c r="AG83" t="str">
        <f>_xlfn.IFNA(VLOOKUP(AH83,Ingredient!$C:$L,10,0),"")</f>
        <v/>
      </c>
    </row>
    <row r="84" spans="1:33" x14ac:dyDescent="0.25">
      <c r="A84">
        <v>83</v>
      </c>
      <c r="D84" t="e">
        <f t="shared" ca="1" si="1"/>
        <v>#REF!</v>
      </c>
      <c r="F84" t="str">
        <f>_xlfn.IFNA(VLOOKUP(G84,Ingredient!$C:$L,10,0),"")</f>
        <v/>
      </c>
      <c r="I84" t="str">
        <f>_xlfn.IFNA(VLOOKUP(J84,Ingredient!$C:$L,10,0),"")</f>
        <v/>
      </c>
      <c r="L84" t="str">
        <f>_xlfn.IFNA(VLOOKUP(M84,Ingredient!$C:$L,10,0),"")</f>
        <v/>
      </c>
      <c r="O84" t="str">
        <f>_xlfn.IFNA(VLOOKUP(P84,Ingredient!$C:$L,10,0),"")</f>
        <v/>
      </c>
      <c r="R84" t="str">
        <f>_xlfn.IFNA(VLOOKUP(S84,Ingredient!$C:$L,10,0),"")</f>
        <v/>
      </c>
      <c r="U84" t="str">
        <f>_xlfn.IFNA(VLOOKUP(V84,Ingredient!$C:$L,10,0),"")</f>
        <v/>
      </c>
      <c r="X84" t="str">
        <f>_xlfn.IFNA(VLOOKUP(Y84,Ingredient!$C:$L,10,0),"")</f>
        <v/>
      </c>
      <c r="AA84" t="str">
        <f>_xlfn.IFNA(VLOOKUP(AB84,Ingredient!$C:$L,10,0),"")</f>
        <v/>
      </c>
      <c r="AD84" t="str">
        <f>_xlfn.IFNA(VLOOKUP(AE84,Ingredient!$C:$L,10,0),"")</f>
        <v/>
      </c>
      <c r="AG84" t="str">
        <f>_xlfn.IFNA(VLOOKUP(AH84,Ingredient!$C:$L,10,0),"")</f>
        <v/>
      </c>
    </row>
    <row r="85" spans="1:33" x14ac:dyDescent="0.25">
      <c r="A85">
        <v>84</v>
      </c>
      <c r="D85" t="e">
        <f t="shared" ca="1" si="1"/>
        <v>#REF!</v>
      </c>
      <c r="F85" t="str">
        <f>_xlfn.IFNA(VLOOKUP(G85,Ingredient!$C:$L,10,0),"")</f>
        <v/>
      </c>
      <c r="I85" t="str">
        <f>_xlfn.IFNA(VLOOKUP(J85,Ingredient!$C:$L,10,0),"")</f>
        <v/>
      </c>
      <c r="L85" t="str">
        <f>_xlfn.IFNA(VLOOKUP(M85,Ingredient!$C:$L,10,0),"")</f>
        <v/>
      </c>
      <c r="O85" t="str">
        <f>_xlfn.IFNA(VLOOKUP(P85,Ingredient!$C:$L,10,0),"")</f>
        <v/>
      </c>
      <c r="R85" t="str">
        <f>_xlfn.IFNA(VLOOKUP(S85,Ingredient!$C:$L,10,0),"")</f>
        <v/>
      </c>
      <c r="U85" t="str">
        <f>_xlfn.IFNA(VLOOKUP(V85,Ingredient!$C:$L,10,0),"")</f>
        <v/>
      </c>
      <c r="X85" t="str">
        <f>_xlfn.IFNA(VLOOKUP(Y85,Ingredient!$C:$L,10,0),"")</f>
        <v/>
      </c>
      <c r="AA85" t="str">
        <f>_xlfn.IFNA(VLOOKUP(AB85,Ingredient!$C:$L,10,0),"")</f>
        <v/>
      </c>
      <c r="AD85" t="str">
        <f>_xlfn.IFNA(VLOOKUP(AE85,Ingredient!$C:$L,10,0),"")</f>
        <v/>
      </c>
      <c r="AG85" t="str">
        <f>_xlfn.IFNA(VLOOKUP(AH85,Ingredient!$C:$L,10,0),"")</f>
        <v/>
      </c>
    </row>
    <row r="86" spans="1:33" x14ac:dyDescent="0.25">
      <c r="A86">
        <v>85</v>
      </c>
      <c r="D86" t="e">
        <f t="shared" ca="1" si="1"/>
        <v>#REF!</v>
      </c>
      <c r="F86" t="str">
        <f>_xlfn.IFNA(VLOOKUP(G86,Ingredient!$C:$L,10,0),"")</f>
        <v/>
      </c>
      <c r="I86" t="str">
        <f>_xlfn.IFNA(VLOOKUP(J86,Ingredient!$C:$L,10,0),"")</f>
        <v/>
      </c>
      <c r="L86" t="str">
        <f>_xlfn.IFNA(VLOOKUP(M86,Ingredient!$C:$L,10,0),"")</f>
        <v/>
      </c>
      <c r="O86" t="str">
        <f>_xlfn.IFNA(VLOOKUP(P86,Ingredient!$C:$L,10,0),"")</f>
        <v/>
      </c>
      <c r="R86" t="str">
        <f>_xlfn.IFNA(VLOOKUP(S86,Ingredient!$C:$L,10,0),"")</f>
        <v/>
      </c>
      <c r="U86" t="str">
        <f>_xlfn.IFNA(VLOOKUP(V86,Ingredient!$C:$L,10,0),"")</f>
        <v/>
      </c>
      <c r="X86" t="str">
        <f>_xlfn.IFNA(VLOOKUP(Y86,Ingredient!$C:$L,10,0),"")</f>
        <v/>
      </c>
      <c r="AA86" t="str">
        <f>_xlfn.IFNA(VLOOKUP(AB86,Ingredient!$C:$L,10,0),"")</f>
        <v/>
      </c>
      <c r="AD86" t="str">
        <f>_xlfn.IFNA(VLOOKUP(AE86,Ingredient!$C:$L,10,0),"")</f>
        <v/>
      </c>
      <c r="AG86" t="str">
        <f>_xlfn.IFNA(VLOOKUP(AH86,Ingredient!$C:$L,10,0),"")</f>
        <v/>
      </c>
    </row>
    <row r="87" spans="1:33" x14ac:dyDescent="0.25">
      <c r="A87">
        <v>86</v>
      </c>
      <c r="D87" t="e">
        <f t="shared" ca="1" si="1"/>
        <v>#REF!</v>
      </c>
      <c r="F87" t="str">
        <f>_xlfn.IFNA(VLOOKUP(G87,Ingredient!$C:$L,10,0),"")</f>
        <v/>
      </c>
      <c r="I87" t="str">
        <f>_xlfn.IFNA(VLOOKUP(J87,Ingredient!$C:$L,10,0),"")</f>
        <v/>
      </c>
      <c r="L87" t="str">
        <f>_xlfn.IFNA(VLOOKUP(M87,Ingredient!$C:$L,10,0),"")</f>
        <v/>
      </c>
      <c r="O87" t="str">
        <f>_xlfn.IFNA(VLOOKUP(P87,Ingredient!$C:$L,10,0),"")</f>
        <v/>
      </c>
      <c r="R87" t="str">
        <f>_xlfn.IFNA(VLOOKUP(S87,Ingredient!$C:$L,10,0),"")</f>
        <v/>
      </c>
      <c r="U87" t="str">
        <f>_xlfn.IFNA(VLOOKUP(V87,Ingredient!$C:$L,10,0),"")</f>
        <v/>
      </c>
      <c r="X87" t="str">
        <f>_xlfn.IFNA(VLOOKUP(Y87,Ingredient!$C:$L,10,0),"")</f>
        <v/>
      </c>
      <c r="AA87" t="str">
        <f>_xlfn.IFNA(VLOOKUP(AB87,Ingredient!$C:$L,10,0),"")</f>
        <v/>
      </c>
      <c r="AD87" t="str">
        <f>_xlfn.IFNA(VLOOKUP(AE87,Ingredient!$C:$L,10,0),"")</f>
        <v/>
      </c>
      <c r="AG87" t="str">
        <f>_xlfn.IFNA(VLOOKUP(AH87,Ingredient!$C:$L,10,0),"")</f>
        <v/>
      </c>
    </row>
    <row r="88" spans="1:33" x14ac:dyDescent="0.25">
      <c r="A88">
        <v>87</v>
      </c>
      <c r="D88" t="e">
        <f t="shared" ca="1" si="1"/>
        <v>#REF!</v>
      </c>
      <c r="F88" t="str">
        <f>_xlfn.IFNA(VLOOKUP(G88,Ingredient!$C:$L,10,0),"")</f>
        <v/>
      </c>
      <c r="I88" t="str">
        <f>_xlfn.IFNA(VLOOKUP(J88,Ingredient!$C:$L,10,0),"")</f>
        <v/>
      </c>
      <c r="L88" t="str">
        <f>_xlfn.IFNA(VLOOKUP(M88,Ingredient!$C:$L,10,0),"")</f>
        <v/>
      </c>
      <c r="O88" t="str">
        <f>_xlfn.IFNA(VLOOKUP(P88,Ingredient!$C:$L,10,0),"")</f>
        <v/>
      </c>
      <c r="R88" t="str">
        <f>_xlfn.IFNA(VLOOKUP(S88,Ingredient!$C:$L,10,0),"")</f>
        <v/>
      </c>
      <c r="U88" t="str">
        <f>_xlfn.IFNA(VLOOKUP(V88,Ingredient!$C:$L,10,0),"")</f>
        <v/>
      </c>
      <c r="X88" t="str">
        <f>_xlfn.IFNA(VLOOKUP(Y88,Ingredient!$C:$L,10,0),"")</f>
        <v/>
      </c>
      <c r="AA88" t="str">
        <f>_xlfn.IFNA(VLOOKUP(AB88,Ingredient!$C:$L,10,0),"")</f>
        <v/>
      </c>
      <c r="AD88" t="str">
        <f>_xlfn.IFNA(VLOOKUP(AE88,Ingredient!$C:$L,10,0),"")</f>
        <v/>
      </c>
      <c r="AG88" t="str">
        <f>_xlfn.IFNA(VLOOKUP(AH88,Ingredient!$C:$L,10,0),"")</f>
        <v/>
      </c>
    </row>
    <row r="89" spans="1:33" x14ac:dyDescent="0.25">
      <c r="A89">
        <v>88</v>
      </c>
      <c r="D89" t="e">
        <f t="shared" ca="1" si="1"/>
        <v>#REF!</v>
      </c>
      <c r="F89" t="str">
        <f>_xlfn.IFNA(VLOOKUP(G89,Ingredient!$C:$L,10,0),"")</f>
        <v/>
      </c>
      <c r="I89" t="str">
        <f>_xlfn.IFNA(VLOOKUP(J89,Ingredient!$C:$L,10,0),"")</f>
        <v/>
      </c>
      <c r="L89" t="str">
        <f>_xlfn.IFNA(VLOOKUP(M89,Ingredient!$C:$L,10,0),"")</f>
        <v/>
      </c>
      <c r="O89" t="str">
        <f>_xlfn.IFNA(VLOOKUP(P89,Ingredient!$C:$L,10,0),"")</f>
        <v/>
      </c>
      <c r="R89" t="str">
        <f>_xlfn.IFNA(VLOOKUP(S89,Ingredient!$C:$L,10,0),"")</f>
        <v/>
      </c>
      <c r="U89" t="str">
        <f>_xlfn.IFNA(VLOOKUP(V89,Ingredient!$C:$L,10,0),"")</f>
        <v/>
      </c>
      <c r="X89" t="str">
        <f>_xlfn.IFNA(VLOOKUP(Y89,Ingredient!$C:$L,10,0),"")</f>
        <v/>
      </c>
      <c r="AA89" t="str">
        <f>_xlfn.IFNA(VLOOKUP(AB89,Ingredient!$C:$L,10,0),"")</f>
        <v/>
      </c>
      <c r="AD89" t="str">
        <f>_xlfn.IFNA(VLOOKUP(AE89,Ingredient!$C:$L,10,0),"")</f>
        <v/>
      </c>
      <c r="AG89" t="str">
        <f>_xlfn.IFNA(VLOOKUP(AH89,Ingredient!$C:$L,10,0),"")</f>
        <v/>
      </c>
    </row>
    <row r="90" spans="1:33" x14ac:dyDescent="0.25">
      <c r="A90">
        <v>89</v>
      </c>
      <c r="D90" t="e">
        <f t="shared" ca="1" si="1"/>
        <v>#REF!</v>
      </c>
      <c r="F90" t="str">
        <f>_xlfn.IFNA(VLOOKUP(G90,Ingredient!$C:$L,10,0),"")</f>
        <v/>
      </c>
      <c r="I90" t="str">
        <f>_xlfn.IFNA(VLOOKUP(J90,Ingredient!$C:$L,10,0),"")</f>
        <v/>
      </c>
      <c r="L90" t="str">
        <f>_xlfn.IFNA(VLOOKUP(M90,Ingredient!$C:$L,10,0),"")</f>
        <v/>
      </c>
      <c r="O90" t="str">
        <f>_xlfn.IFNA(VLOOKUP(P90,Ingredient!$C:$L,10,0),"")</f>
        <v/>
      </c>
      <c r="R90" t="str">
        <f>_xlfn.IFNA(VLOOKUP(S90,Ingredient!$C:$L,10,0),"")</f>
        <v/>
      </c>
      <c r="U90" t="str">
        <f>_xlfn.IFNA(VLOOKUP(V90,Ingredient!$C:$L,10,0),"")</f>
        <v/>
      </c>
      <c r="X90" t="str">
        <f>_xlfn.IFNA(VLOOKUP(Y90,Ingredient!$C:$L,10,0),"")</f>
        <v/>
      </c>
      <c r="AA90" t="str">
        <f>_xlfn.IFNA(VLOOKUP(AB90,Ingredient!$C:$L,10,0),"")</f>
        <v/>
      </c>
      <c r="AD90" t="str">
        <f>_xlfn.IFNA(VLOOKUP(AE90,Ingredient!$C:$L,10,0),"")</f>
        <v/>
      </c>
      <c r="AG90" t="str">
        <f>_xlfn.IFNA(VLOOKUP(AH90,Ingredient!$C:$L,10,0),"")</f>
        <v/>
      </c>
    </row>
    <row r="91" spans="1:33" x14ac:dyDescent="0.25">
      <c r="A91">
        <v>90</v>
      </c>
      <c r="D91" t="e">
        <f t="shared" ca="1" si="1"/>
        <v>#REF!</v>
      </c>
      <c r="F91" t="str">
        <f>_xlfn.IFNA(VLOOKUP(G91,Ingredient!$C:$L,10,0),"")</f>
        <v/>
      </c>
      <c r="I91" t="str">
        <f>_xlfn.IFNA(VLOOKUP(J91,Ingredient!$C:$L,10,0),"")</f>
        <v/>
      </c>
      <c r="L91" t="str">
        <f>_xlfn.IFNA(VLOOKUP(M91,Ingredient!$C:$L,10,0),"")</f>
        <v/>
      </c>
      <c r="O91" t="str">
        <f>_xlfn.IFNA(VLOOKUP(P91,Ingredient!$C:$L,10,0),"")</f>
        <v/>
      </c>
      <c r="R91" t="str">
        <f>_xlfn.IFNA(VLOOKUP(S91,Ingredient!$C:$L,10,0),"")</f>
        <v/>
      </c>
      <c r="U91" t="str">
        <f>_xlfn.IFNA(VLOOKUP(V91,Ingredient!$C:$L,10,0),"")</f>
        <v/>
      </c>
      <c r="X91" t="str">
        <f>_xlfn.IFNA(VLOOKUP(Y91,Ingredient!$C:$L,10,0),"")</f>
        <v/>
      </c>
      <c r="AA91" t="str">
        <f>_xlfn.IFNA(VLOOKUP(AB91,Ingredient!$C:$L,10,0),"")</f>
        <v/>
      </c>
      <c r="AD91" t="str">
        <f>_xlfn.IFNA(VLOOKUP(AE91,Ingredient!$C:$L,10,0),"")</f>
        <v/>
      </c>
      <c r="AG91" t="str">
        <f>_xlfn.IFNA(VLOOKUP(AH91,Ingredient!$C:$L,10,0),"")</f>
        <v/>
      </c>
    </row>
    <row r="92" spans="1:33" x14ac:dyDescent="0.25">
      <c r="A92">
        <v>91</v>
      </c>
      <c r="D92" t="e">
        <f t="shared" ca="1" si="1"/>
        <v>#REF!</v>
      </c>
      <c r="F92" t="str">
        <f>_xlfn.IFNA(VLOOKUP(G92,Ingredient!$C:$L,10,0),"")</f>
        <v/>
      </c>
      <c r="I92" t="str">
        <f>_xlfn.IFNA(VLOOKUP(J92,Ingredient!$C:$L,10,0),"")</f>
        <v/>
      </c>
      <c r="L92" t="str">
        <f>_xlfn.IFNA(VLOOKUP(M92,Ingredient!$C:$L,10,0),"")</f>
        <v/>
      </c>
      <c r="O92" t="str">
        <f>_xlfn.IFNA(VLOOKUP(P92,Ingredient!$C:$L,10,0),"")</f>
        <v/>
      </c>
      <c r="R92" t="str">
        <f>_xlfn.IFNA(VLOOKUP(S92,Ingredient!$C:$L,10,0),"")</f>
        <v/>
      </c>
      <c r="U92" t="str">
        <f>_xlfn.IFNA(VLOOKUP(V92,Ingredient!$C:$L,10,0),"")</f>
        <v/>
      </c>
      <c r="X92" t="str">
        <f>_xlfn.IFNA(VLOOKUP(Y92,Ingredient!$C:$L,10,0),"")</f>
        <v/>
      </c>
      <c r="AA92" t="str">
        <f>_xlfn.IFNA(VLOOKUP(AB92,Ingredient!$C:$L,10,0),"")</f>
        <v/>
      </c>
      <c r="AD92" t="str">
        <f>_xlfn.IFNA(VLOOKUP(AE92,Ingredient!$C:$L,10,0),"")</f>
        <v/>
      </c>
      <c r="AG92" t="str">
        <f>_xlfn.IFNA(VLOOKUP(AH92,Ingredient!$C:$L,10,0),"")</f>
        <v/>
      </c>
    </row>
    <row r="93" spans="1:33" x14ac:dyDescent="0.25">
      <c r="A93">
        <v>92</v>
      </c>
      <c r="D93" t="e">
        <f t="shared" ca="1" si="1"/>
        <v>#REF!</v>
      </c>
      <c r="F93" t="str">
        <f>_xlfn.IFNA(VLOOKUP(G93,Ingredient!$C:$L,10,0),"")</f>
        <v/>
      </c>
      <c r="I93" t="str">
        <f>_xlfn.IFNA(VLOOKUP(J93,Ingredient!$C:$L,10,0),"")</f>
        <v/>
      </c>
      <c r="L93" t="str">
        <f>_xlfn.IFNA(VLOOKUP(M93,Ingredient!$C:$L,10,0),"")</f>
        <v/>
      </c>
      <c r="O93" t="str">
        <f>_xlfn.IFNA(VLOOKUP(P93,Ingredient!$C:$L,10,0),"")</f>
        <v/>
      </c>
      <c r="R93" t="str">
        <f>_xlfn.IFNA(VLOOKUP(S93,Ingredient!$C:$L,10,0),"")</f>
        <v/>
      </c>
      <c r="U93" t="str">
        <f>_xlfn.IFNA(VLOOKUP(V93,Ingredient!$C:$L,10,0),"")</f>
        <v/>
      </c>
      <c r="X93" t="str">
        <f>_xlfn.IFNA(VLOOKUP(Y93,Ingredient!$C:$L,10,0),"")</f>
        <v/>
      </c>
      <c r="AA93" t="str">
        <f>_xlfn.IFNA(VLOOKUP(AB93,Ingredient!$C:$L,10,0),"")</f>
        <v/>
      </c>
      <c r="AD93" t="str">
        <f>_xlfn.IFNA(VLOOKUP(AE93,Ingredient!$C:$L,10,0),"")</f>
        <v/>
      </c>
      <c r="AG93" t="str">
        <f>_xlfn.IFNA(VLOOKUP(AH93,Ingredient!$C:$L,10,0),"")</f>
        <v/>
      </c>
    </row>
    <row r="94" spans="1:33" x14ac:dyDescent="0.25">
      <c r="A94">
        <v>93</v>
      </c>
      <c r="D94" t="e">
        <f t="shared" ca="1" si="1"/>
        <v>#REF!</v>
      </c>
      <c r="F94" t="str">
        <f>_xlfn.IFNA(VLOOKUP(G94,Ingredient!$C:$L,10,0),"")</f>
        <v/>
      </c>
      <c r="I94" t="str">
        <f>_xlfn.IFNA(VLOOKUP(J94,Ingredient!$C:$L,10,0),"")</f>
        <v/>
      </c>
      <c r="L94" t="str">
        <f>_xlfn.IFNA(VLOOKUP(M94,Ingredient!$C:$L,10,0),"")</f>
        <v/>
      </c>
      <c r="O94" t="str">
        <f>_xlfn.IFNA(VLOOKUP(P94,Ingredient!$C:$L,10,0),"")</f>
        <v/>
      </c>
      <c r="R94" t="str">
        <f>_xlfn.IFNA(VLOOKUP(S94,Ingredient!$C:$L,10,0),"")</f>
        <v/>
      </c>
      <c r="U94" t="str">
        <f>_xlfn.IFNA(VLOOKUP(V94,Ingredient!$C:$L,10,0),"")</f>
        <v/>
      </c>
      <c r="X94" t="str">
        <f>_xlfn.IFNA(VLOOKUP(Y94,Ingredient!$C:$L,10,0),"")</f>
        <v/>
      </c>
      <c r="AA94" t="str">
        <f>_xlfn.IFNA(VLOOKUP(AB94,Ingredient!$C:$L,10,0),"")</f>
        <v/>
      </c>
      <c r="AD94" t="str">
        <f>_xlfn.IFNA(VLOOKUP(AE94,Ingredient!$C:$L,10,0),"")</f>
        <v/>
      </c>
      <c r="AG94" t="str">
        <f>_xlfn.IFNA(VLOOKUP(AH94,Ingredient!$C:$L,10,0),"")</f>
        <v/>
      </c>
    </row>
    <row r="95" spans="1:33" x14ac:dyDescent="0.25">
      <c r="A95">
        <v>94</v>
      </c>
      <c r="D95" t="e">
        <f t="shared" ca="1" si="1"/>
        <v>#REF!</v>
      </c>
      <c r="F95" t="str">
        <f>_xlfn.IFNA(VLOOKUP(G95,Ingredient!$C:$L,10,0),"")</f>
        <v/>
      </c>
      <c r="I95" t="str">
        <f>_xlfn.IFNA(VLOOKUP(J95,Ingredient!$C:$L,10,0),"")</f>
        <v/>
      </c>
      <c r="L95" t="str">
        <f>_xlfn.IFNA(VLOOKUP(M95,Ingredient!$C:$L,10,0),"")</f>
        <v/>
      </c>
      <c r="O95" t="str">
        <f>_xlfn.IFNA(VLOOKUP(P95,Ingredient!$C:$L,10,0),"")</f>
        <v/>
      </c>
      <c r="R95" t="str">
        <f>_xlfn.IFNA(VLOOKUP(S95,Ingredient!$C:$L,10,0),"")</f>
        <v/>
      </c>
      <c r="U95" t="str">
        <f>_xlfn.IFNA(VLOOKUP(V95,Ingredient!$C:$L,10,0),"")</f>
        <v/>
      </c>
      <c r="X95" t="str">
        <f>_xlfn.IFNA(VLOOKUP(Y95,Ingredient!$C:$L,10,0),"")</f>
        <v/>
      </c>
      <c r="AA95" t="str">
        <f>_xlfn.IFNA(VLOOKUP(AB95,Ingredient!$C:$L,10,0),"")</f>
        <v/>
      </c>
      <c r="AD95" t="str">
        <f>_xlfn.IFNA(VLOOKUP(AE95,Ingredient!$C:$L,10,0),"")</f>
        <v/>
      </c>
      <c r="AG95" t="str">
        <f>_xlfn.IFNA(VLOOKUP(AH95,Ingredient!$C:$L,10,0),"")</f>
        <v/>
      </c>
    </row>
    <row r="96" spans="1:33" x14ac:dyDescent="0.25">
      <c r="A96">
        <v>95</v>
      </c>
      <c r="D96" t="e">
        <f t="shared" ca="1" si="1"/>
        <v>#REF!</v>
      </c>
      <c r="F96" t="str">
        <f>_xlfn.IFNA(VLOOKUP(G96,Ingredient!$C:$L,10,0),"")</f>
        <v/>
      </c>
      <c r="I96" t="str">
        <f>_xlfn.IFNA(VLOOKUP(J96,Ingredient!$C:$L,10,0),"")</f>
        <v/>
      </c>
      <c r="L96" t="str">
        <f>_xlfn.IFNA(VLOOKUP(M96,Ingredient!$C:$L,10,0),"")</f>
        <v/>
      </c>
      <c r="O96" t="str">
        <f>_xlfn.IFNA(VLOOKUP(P96,Ingredient!$C:$L,10,0),"")</f>
        <v/>
      </c>
      <c r="R96" t="str">
        <f>_xlfn.IFNA(VLOOKUP(S96,Ingredient!$C:$L,10,0),"")</f>
        <v/>
      </c>
      <c r="U96" t="str">
        <f>_xlfn.IFNA(VLOOKUP(V96,Ingredient!$C:$L,10,0),"")</f>
        <v/>
      </c>
      <c r="X96" t="str">
        <f>_xlfn.IFNA(VLOOKUP(Y96,Ingredient!$C:$L,10,0),"")</f>
        <v/>
      </c>
      <c r="AA96" t="str">
        <f>_xlfn.IFNA(VLOOKUP(AB96,Ingredient!$C:$L,10,0),"")</f>
        <v/>
      </c>
      <c r="AD96" t="str">
        <f>_xlfn.IFNA(VLOOKUP(AE96,Ingredient!$C:$L,10,0),"")</f>
        <v/>
      </c>
      <c r="AG96" t="str">
        <f>_xlfn.IFNA(VLOOKUP(AH96,Ingredient!$C:$L,10,0),"")</f>
        <v/>
      </c>
    </row>
    <row r="97" spans="1:33" x14ac:dyDescent="0.25">
      <c r="A97">
        <v>96</v>
      </c>
      <c r="D97" t="e">
        <f t="shared" ca="1" si="1"/>
        <v>#REF!</v>
      </c>
      <c r="F97" t="str">
        <f>_xlfn.IFNA(VLOOKUP(G97,Ingredient!$C:$L,10,0),"")</f>
        <v/>
      </c>
      <c r="I97" t="str">
        <f>_xlfn.IFNA(VLOOKUP(J97,Ingredient!$C:$L,10,0),"")</f>
        <v/>
      </c>
      <c r="L97" t="str">
        <f>_xlfn.IFNA(VLOOKUP(M97,Ingredient!$C:$L,10,0),"")</f>
        <v/>
      </c>
      <c r="O97" t="str">
        <f>_xlfn.IFNA(VLOOKUP(P97,Ingredient!$C:$L,10,0),"")</f>
        <v/>
      </c>
      <c r="R97" t="str">
        <f>_xlfn.IFNA(VLOOKUP(S97,Ingredient!$C:$L,10,0),"")</f>
        <v/>
      </c>
      <c r="U97" t="str">
        <f>_xlfn.IFNA(VLOOKUP(V97,Ingredient!$C:$L,10,0),"")</f>
        <v/>
      </c>
      <c r="X97" t="str">
        <f>_xlfn.IFNA(VLOOKUP(Y97,Ingredient!$C:$L,10,0),"")</f>
        <v/>
      </c>
      <c r="AA97" t="str">
        <f>_xlfn.IFNA(VLOOKUP(AB97,Ingredient!$C:$L,10,0),"")</f>
        <v/>
      </c>
      <c r="AD97" t="str">
        <f>_xlfn.IFNA(VLOOKUP(AE97,Ingredient!$C:$L,10,0),"")</f>
        <v/>
      </c>
      <c r="AG97" t="str">
        <f>_xlfn.IFNA(VLOOKUP(AH97,Ingredient!$C:$L,10,0),"")</f>
        <v/>
      </c>
    </row>
    <row r="98" spans="1:33" x14ac:dyDescent="0.25">
      <c r="A98">
        <v>97</v>
      </c>
      <c r="D98" t="e">
        <f t="shared" ca="1" si="1"/>
        <v>#REF!</v>
      </c>
      <c r="F98" t="str">
        <f>_xlfn.IFNA(VLOOKUP(G98,Ingredient!$C:$L,10,0),"")</f>
        <v/>
      </c>
      <c r="I98" t="str">
        <f>_xlfn.IFNA(VLOOKUP(J98,Ingredient!$C:$L,10,0),"")</f>
        <v/>
      </c>
      <c r="L98" t="str">
        <f>_xlfn.IFNA(VLOOKUP(M98,Ingredient!$C:$L,10,0),"")</f>
        <v/>
      </c>
      <c r="O98" t="str">
        <f>_xlfn.IFNA(VLOOKUP(P98,Ingredient!$C:$L,10,0),"")</f>
        <v/>
      </c>
      <c r="R98" t="str">
        <f>_xlfn.IFNA(VLOOKUP(S98,Ingredient!$C:$L,10,0),"")</f>
        <v/>
      </c>
      <c r="U98" t="str">
        <f>_xlfn.IFNA(VLOOKUP(V98,Ingredient!$C:$L,10,0),"")</f>
        <v/>
      </c>
      <c r="X98" t="str">
        <f>_xlfn.IFNA(VLOOKUP(Y98,Ingredient!$C:$L,10,0),"")</f>
        <v/>
      </c>
      <c r="AA98" t="str">
        <f>_xlfn.IFNA(VLOOKUP(AB98,Ingredient!$C:$L,10,0),"")</f>
        <v/>
      </c>
      <c r="AD98" t="str">
        <f>_xlfn.IFNA(VLOOKUP(AE98,Ingredient!$C:$L,10,0),"")</f>
        <v/>
      </c>
      <c r="AG98" t="str">
        <f>_xlfn.IFNA(VLOOKUP(AH98,Ingredient!$C:$L,10,0),"")</f>
        <v/>
      </c>
    </row>
    <row r="99" spans="1:33" x14ac:dyDescent="0.25">
      <c r="A99">
        <v>98</v>
      </c>
      <c r="D99" t="e">
        <f t="shared" ca="1" si="1"/>
        <v>#REF!</v>
      </c>
      <c r="F99" t="str">
        <f>_xlfn.IFNA(VLOOKUP(G99,Ingredient!$C:$L,10,0),"")</f>
        <v/>
      </c>
      <c r="I99" t="str">
        <f>_xlfn.IFNA(VLOOKUP(J99,Ingredient!$C:$L,10,0),"")</f>
        <v/>
      </c>
      <c r="L99" t="str">
        <f>_xlfn.IFNA(VLOOKUP(M99,Ingredient!$C:$L,10,0),"")</f>
        <v/>
      </c>
      <c r="O99" t="str">
        <f>_xlfn.IFNA(VLOOKUP(P99,Ingredient!$C:$L,10,0),"")</f>
        <v/>
      </c>
      <c r="R99" t="str">
        <f>_xlfn.IFNA(VLOOKUP(S99,Ingredient!$C:$L,10,0),"")</f>
        <v/>
      </c>
      <c r="U99" t="str">
        <f>_xlfn.IFNA(VLOOKUP(V99,Ingredient!$C:$L,10,0),"")</f>
        <v/>
      </c>
      <c r="X99" t="str">
        <f>_xlfn.IFNA(VLOOKUP(Y99,Ingredient!$C:$L,10,0),"")</f>
        <v/>
      </c>
      <c r="AA99" t="str">
        <f>_xlfn.IFNA(VLOOKUP(AB99,Ingredient!$C:$L,10,0),"")</f>
        <v/>
      </c>
      <c r="AD99" t="str">
        <f>_xlfn.IFNA(VLOOKUP(AE99,Ingredient!$C:$L,10,0),"")</f>
        <v/>
      </c>
      <c r="AG99" t="str">
        <f>_xlfn.IFNA(VLOOKUP(AH99,Ingredient!$C:$L,10,0),"")</f>
        <v/>
      </c>
    </row>
    <row r="100" spans="1:33" x14ac:dyDescent="0.25">
      <c r="A100">
        <v>99</v>
      </c>
      <c r="D100" t="e">
        <f t="shared" ca="1" si="1"/>
        <v>#REF!</v>
      </c>
      <c r="F100" t="str">
        <f>_xlfn.IFNA(VLOOKUP(G100,Ingredient!$C:$L,10,0),"")</f>
        <v/>
      </c>
      <c r="I100" t="str">
        <f>_xlfn.IFNA(VLOOKUP(J100,Ingredient!$C:$L,10,0),"")</f>
        <v/>
      </c>
      <c r="L100" t="str">
        <f>_xlfn.IFNA(VLOOKUP(M100,Ingredient!$C:$L,10,0),"")</f>
        <v/>
      </c>
      <c r="O100" t="str">
        <f>_xlfn.IFNA(VLOOKUP(P100,Ingredient!$C:$L,10,0),"")</f>
        <v/>
      </c>
      <c r="R100" t="str">
        <f>_xlfn.IFNA(VLOOKUP(S100,Ingredient!$C:$L,10,0),"")</f>
        <v/>
      </c>
      <c r="U100" t="str">
        <f>_xlfn.IFNA(VLOOKUP(V100,Ingredient!$C:$L,10,0),"")</f>
        <v/>
      </c>
      <c r="X100" t="str">
        <f>_xlfn.IFNA(VLOOKUP(Y100,Ingredient!$C:$L,10,0),"")</f>
        <v/>
      </c>
      <c r="AA100" t="str">
        <f>_xlfn.IFNA(VLOOKUP(AB100,Ingredient!$C:$L,10,0),"")</f>
        <v/>
      </c>
      <c r="AD100" t="str">
        <f>_xlfn.IFNA(VLOOKUP(AE100,Ingredient!$C:$L,10,0),"")</f>
        <v/>
      </c>
      <c r="AG100" t="str">
        <f>_xlfn.IFNA(VLOOKUP(AH100,Ingredient!$C:$L,10,0),"")</f>
        <v/>
      </c>
    </row>
    <row r="101" spans="1:33" x14ac:dyDescent="0.25">
      <c r="A101">
        <v>100</v>
      </c>
      <c r="D101" t="e">
        <f t="shared" ca="1" si="1"/>
        <v>#REF!</v>
      </c>
      <c r="F101" t="str">
        <f>_xlfn.IFNA(VLOOKUP(G101,Ingredient!$C:$L,10,0),"")</f>
        <v/>
      </c>
      <c r="I101" t="str">
        <f>_xlfn.IFNA(VLOOKUP(J101,Ingredient!$C:$L,10,0),"")</f>
        <v/>
      </c>
      <c r="L101" t="str">
        <f>_xlfn.IFNA(VLOOKUP(M101,Ingredient!$C:$L,10,0),"")</f>
        <v/>
      </c>
      <c r="O101" t="str">
        <f>_xlfn.IFNA(VLOOKUP(P101,Ingredient!$C:$L,10,0),"")</f>
        <v/>
      </c>
      <c r="R101" t="str">
        <f>_xlfn.IFNA(VLOOKUP(S101,Ingredient!$C:$L,10,0),"")</f>
        <v/>
      </c>
      <c r="U101" t="str">
        <f>_xlfn.IFNA(VLOOKUP(V101,Ingredient!$C:$L,10,0),"")</f>
        <v/>
      </c>
      <c r="X101" t="str">
        <f>_xlfn.IFNA(VLOOKUP(Y101,Ingredient!$C:$L,10,0),"")</f>
        <v/>
      </c>
      <c r="AA101" t="str">
        <f>_xlfn.IFNA(VLOOKUP(AB101,Ingredient!$C:$L,10,0),"")</f>
        <v/>
      </c>
      <c r="AD101" t="str">
        <f>_xlfn.IFNA(VLOOKUP(AE101,Ingredient!$C:$L,10,0),"")</f>
        <v/>
      </c>
      <c r="AG101" t="str">
        <f>_xlfn.IFNA(VLOOKUP(AH101,Ingredient!$C:$L,10,0),"")</f>
        <v/>
      </c>
    </row>
    <row r="102" spans="1:33" x14ac:dyDescent="0.25">
      <c r="A102">
        <v>101</v>
      </c>
      <c r="D102" t="e">
        <f t="shared" ca="1" si="1"/>
        <v>#REF!</v>
      </c>
      <c r="F102" t="str">
        <f>_xlfn.IFNA(VLOOKUP(G102,Ingredient!$C:$L,10,0),"")</f>
        <v/>
      </c>
      <c r="I102" t="str">
        <f>_xlfn.IFNA(VLOOKUP(J102,Ingredient!$C:$L,10,0),"")</f>
        <v/>
      </c>
      <c r="L102" t="str">
        <f>_xlfn.IFNA(VLOOKUP(M102,Ingredient!$C:$L,10,0),"")</f>
        <v/>
      </c>
      <c r="O102" t="str">
        <f>_xlfn.IFNA(VLOOKUP(P102,Ingredient!$C:$L,10,0),"")</f>
        <v/>
      </c>
      <c r="R102" t="str">
        <f>_xlfn.IFNA(VLOOKUP(S102,Ingredient!$C:$L,10,0),"")</f>
        <v/>
      </c>
      <c r="U102" t="str">
        <f>_xlfn.IFNA(VLOOKUP(V102,Ingredient!$C:$L,10,0),"")</f>
        <v/>
      </c>
      <c r="X102" t="str">
        <f>_xlfn.IFNA(VLOOKUP(Y102,Ingredient!$C:$L,10,0),"")</f>
        <v/>
      </c>
      <c r="AA102" t="str">
        <f>_xlfn.IFNA(VLOOKUP(AB102,Ingredient!$C:$L,10,0),"")</f>
        <v/>
      </c>
      <c r="AD102" t="str">
        <f>_xlfn.IFNA(VLOOKUP(AE102,Ingredient!$C:$L,10,0),"")</f>
        <v/>
      </c>
      <c r="AG102" t="str">
        <f>_xlfn.IFNA(VLOOKUP(AH102,Ingredient!$C:$L,10,0),"")</f>
        <v/>
      </c>
    </row>
    <row r="103" spans="1:33" x14ac:dyDescent="0.25">
      <c r="A103">
        <v>102</v>
      </c>
      <c r="D103" t="e">
        <f t="shared" ca="1" si="1"/>
        <v>#REF!</v>
      </c>
      <c r="F103" t="str">
        <f>_xlfn.IFNA(VLOOKUP(G103,Ingredient!$C:$L,10,0),"")</f>
        <v/>
      </c>
      <c r="I103" t="str">
        <f>_xlfn.IFNA(VLOOKUP(J103,Ingredient!$C:$L,10,0),"")</f>
        <v/>
      </c>
      <c r="L103" t="str">
        <f>_xlfn.IFNA(VLOOKUP(M103,Ingredient!$C:$L,10,0),"")</f>
        <v/>
      </c>
      <c r="O103" t="str">
        <f>_xlfn.IFNA(VLOOKUP(P103,Ingredient!$C:$L,10,0),"")</f>
        <v/>
      </c>
      <c r="R103" t="str">
        <f>_xlfn.IFNA(VLOOKUP(S103,Ingredient!$C:$L,10,0),"")</f>
        <v/>
      </c>
      <c r="U103" t="str">
        <f>_xlfn.IFNA(VLOOKUP(V103,Ingredient!$C:$L,10,0),"")</f>
        <v/>
      </c>
      <c r="X103" t="str">
        <f>_xlfn.IFNA(VLOOKUP(Y103,Ingredient!$C:$L,10,0),"")</f>
        <v/>
      </c>
      <c r="AA103" t="str">
        <f>_xlfn.IFNA(VLOOKUP(AB103,Ingredient!$C:$L,10,0),"")</f>
        <v/>
      </c>
      <c r="AD103" t="str">
        <f>_xlfn.IFNA(VLOOKUP(AE103,Ingredient!$C:$L,10,0),"")</f>
        <v/>
      </c>
      <c r="AG103" t="str">
        <f>_xlfn.IFNA(VLOOKUP(AH103,Ingredient!$C:$L,10,0),"")</f>
        <v/>
      </c>
    </row>
    <row r="104" spans="1:33" x14ac:dyDescent="0.25">
      <c r="A104">
        <v>103</v>
      </c>
      <c r="D104" t="e">
        <f t="shared" ca="1" si="1"/>
        <v>#REF!</v>
      </c>
      <c r="F104" t="str">
        <f>_xlfn.IFNA(VLOOKUP(G104,Ingredient!$C:$L,10,0),"")</f>
        <v/>
      </c>
      <c r="I104" t="str">
        <f>_xlfn.IFNA(VLOOKUP(J104,Ingredient!$C:$L,10,0),"")</f>
        <v/>
      </c>
      <c r="L104" t="str">
        <f>_xlfn.IFNA(VLOOKUP(M104,Ingredient!$C:$L,10,0),"")</f>
        <v/>
      </c>
      <c r="O104" t="str">
        <f>_xlfn.IFNA(VLOOKUP(P104,Ingredient!$C:$L,10,0),"")</f>
        <v/>
      </c>
      <c r="R104" t="str">
        <f>_xlfn.IFNA(VLOOKUP(S104,Ingredient!$C:$L,10,0),"")</f>
        <v/>
      </c>
      <c r="U104" t="str">
        <f>_xlfn.IFNA(VLOOKUP(V104,Ingredient!$C:$L,10,0),"")</f>
        <v/>
      </c>
      <c r="X104" t="str">
        <f>_xlfn.IFNA(VLOOKUP(Y104,Ingredient!$C:$L,10,0),"")</f>
        <v/>
      </c>
      <c r="AA104" t="str">
        <f>_xlfn.IFNA(VLOOKUP(AB104,Ingredient!$C:$L,10,0),"")</f>
        <v/>
      </c>
      <c r="AD104" t="str">
        <f>_xlfn.IFNA(VLOOKUP(AE104,Ingredient!$C:$L,10,0),"")</f>
        <v/>
      </c>
      <c r="AG104" t="str">
        <f>_xlfn.IFNA(VLOOKUP(AH104,Ingredient!$C:$L,10,0),"")</f>
        <v/>
      </c>
    </row>
    <row r="105" spans="1:33" x14ac:dyDescent="0.25">
      <c r="A105">
        <v>104</v>
      </c>
      <c r="D105" t="e">
        <f t="shared" ca="1" si="1"/>
        <v>#REF!</v>
      </c>
      <c r="F105" t="str">
        <f>_xlfn.IFNA(VLOOKUP(G105,Ingredient!$C:$L,10,0),"")</f>
        <v/>
      </c>
      <c r="I105" t="str">
        <f>_xlfn.IFNA(VLOOKUP(J105,Ingredient!$C:$L,10,0),"")</f>
        <v/>
      </c>
      <c r="L105" t="str">
        <f>_xlfn.IFNA(VLOOKUP(M105,Ingredient!$C:$L,10,0),"")</f>
        <v/>
      </c>
      <c r="O105" t="str">
        <f>_xlfn.IFNA(VLOOKUP(P105,Ingredient!$C:$L,10,0),"")</f>
        <v/>
      </c>
      <c r="R105" t="str">
        <f>_xlfn.IFNA(VLOOKUP(S105,Ingredient!$C:$L,10,0),"")</f>
        <v/>
      </c>
      <c r="U105" t="str">
        <f>_xlfn.IFNA(VLOOKUP(V105,Ingredient!$C:$L,10,0),"")</f>
        <v/>
      </c>
      <c r="X105" t="str">
        <f>_xlfn.IFNA(VLOOKUP(Y105,Ingredient!$C:$L,10,0),"")</f>
        <v/>
      </c>
      <c r="AA105" t="str">
        <f>_xlfn.IFNA(VLOOKUP(AB105,Ingredient!$C:$L,10,0),"")</f>
        <v/>
      </c>
      <c r="AD105" t="str">
        <f>_xlfn.IFNA(VLOOKUP(AE105,Ingredient!$C:$L,10,0),"")</f>
        <v/>
      </c>
      <c r="AG105" t="str">
        <f>_xlfn.IFNA(VLOOKUP(AH105,Ingredient!$C:$L,10,0),"")</f>
        <v/>
      </c>
    </row>
    <row r="106" spans="1:33" x14ac:dyDescent="0.25">
      <c r="A106">
        <v>105</v>
      </c>
      <c r="D106" t="e">
        <f t="shared" ca="1" si="1"/>
        <v>#REF!</v>
      </c>
      <c r="F106" t="str">
        <f>_xlfn.IFNA(VLOOKUP(G106,Ingredient!$C:$L,10,0),"")</f>
        <v/>
      </c>
      <c r="I106" t="str">
        <f>_xlfn.IFNA(VLOOKUP(J106,Ingredient!$C:$L,10,0),"")</f>
        <v/>
      </c>
      <c r="L106" t="str">
        <f>_xlfn.IFNA(VLOOKUP(M106,Ingredient!$C:$L,10,0),"")</f>
        <v/>
      </c>
      <c r="O106" t="str">
        <f>_xlfn.IFNA(VLOOKUP(P106,Ingredient!$C:$L,10,0),"")</f>
        <v/>
      </c>
      <c r="R106" t="str">
        <f>_xlfn.IFNA(VLOOKUP(S106,Ingredient!$C:$L,10,0),"")</f>
        <v/>
      </c>
      <c r="U106" t="str">
        <f>_xlfn.IFNA(VLOOKUP(V106,Ingredient!$C:$L,10,0),"")</f>
        <v/>
      </c>
      <c r="X106" t="str">
        <f>_xlfn.IFNA(VLOOKUP(Y106,Ingredient!$C:$L,10,0),"")</f>
        <v/>
      </c>
      <c r="AA106" t="str">
        <f>_xlfn.IFNA(VLOOKUP(AB106,Ingredient!$C:$L,10,0),"")</f>
        <v/>
      </c>
      <c r="AD106" t="str">
        <f>_xlfn.IFNA(VLOOKUP(AE106,Ingredient!$C:$L,10,0),"")</f>
        <v/>
      </c>
      <c r="AG106" t="str">
        <f>_xlfn.IFNA(VLOOKUP(AH106,Ingredient!$C:$L,10,0),"")</f>
        <v/>
      </c>
    </row>
    <row r="107" spans="1:33" x14ac:dyDescent="0.25">
      <c r="A107">
        <v>106</v>
      </c>
      <c r="D107" t="e">
        <f t="shared" ca="1" si="1"/>
        <v>#REF!</v>
      </c>
      <c r="F107" t="str">
        <f>_xlfn.IFNA(VLOOKUP(G107,Ingredient!$C:$L,10,0),"")</f>
        <v/>
      </c>
      <c r="I107" t="str">
        <f>_xlfn.IFNA(VLOOKUP(J107,Ingredient!$C:$L,10,0),"")</f>
        <v/>
      </c>
      <c r="L107" t="str">
        <f>_xlfn.IFNA(VLOOKUP(M107,Ingredient!$C:$L,10,0),"")</f>
        <v/>
      </c>
      <c r="O107" t="str">
        <f>_xlfn.IFNA(VLOOKUP(P107,Ingredient!$C:$L,10,0),"")</f>
        <v/>
      </c>
      <c r="R107" t="str">
        <f>_xlfn.IFNA(VLOOKUP(S107,Ingredient!$C:$L,10,0),"")</f>
        <v/>
      </c>
      <c r="U107" t="str">
        <f>_xlfn.IFNA(VLOOKUP(V107,Ingredient!$C:$L,10,0),"")</f>
        <v/>
      </c>
      <c r="X107" t="str">
        <f>_xlfn.IFNA(VLOOKUP(Y107,Ingredient!$C:$L,10,0),"")</f>
        <v/>
      </c>
      <c r="AA107" t="str">
        <f>_xlfn.IFNA(VLOOKUP(AB107,Ingredient!$C:$L,10,0),"")</f>
        <v/>
      </c>
      <c r="AD107" t="str">
        <f>_xlfn.IFNA(VLOOKUP(AE107,Ingredient!$C:$L,10,0),"")</f>
        <v/>
      </c>
      <c r="AG107" t="str">
        <f>_xlfn.IFNA(VLOOKUP(AH107,Ingredient!$C:$L,10,0),"")</f>
        <v/>
      </c>
    </row>
    <row r="108" spans="1:33" x14ac:dyDescent="0.25">
      <c r="A108">
        <v>107</v>
      </c>
      <c r="D108" t="e">
        <f t="shared" ca="1" si="1"/>
        <v>#REF!</v>
      </c>
      <c r="F108" t="str">
        <f>_xlfn.IFNA(VLOOKUP(G108,Ingredient!$C:$L,10,0),"")</f>
        <v/>
      </c>
      <c r="I108" t="str">
        <f>_xlfn.IFNA(VLOOKUP(J108,Ingredient!$C:$L,10,0),"")</f>
        <v/>
      </c>
      <c r="L108" t="str">
        <f>_xlfn.IFNA(VLOOKUP(M108,Ingredient!$C:$L,10,0),"")</f>
        <v/>
      </c>
      <c r="O108" t="str">
        <f>_xlfn.IFNA(VLOOKUP(P108,Ingredient!$C:$L,10,0),"")</f>
        <v/>
      </c>
      <c r="R108" t="str">
        <f>_xlfn.IFNA(VLOOKUP(S108,Ingredient!$C:$L,10,0),"")</f>
        <v/>
      </c>
      <c r="U108" t="str">
        <f>_xlfn.IFNA(VLOOKUP(V108,Ingredient!$C:$L,10,0),"")</f>
        <v/>
      </c>
      <c r="X108" t="str">
        <f>_xlfn.IFNA(VLOOKUP(Y108,Ingredient!$C:$L,10,0),"")</f>
        <v/>
      </c>
      <c r="AA108" t="str">
        <f>_xlfn.IFNA(VLOOKUP(AB108,Ingredient!$C:$L,10,0),"")</f>
        <v/>
      </c>
      <c r="AD108" t="str">
        <f>_xlfn.IFNA(VLOOKUP(AE108,Ingredient!$C:$L,10,0),"")</f>
        <v/>
      </c>
      <c r="AG108" t="str">
        <f>_xlfn.IFNA(VLOOKUP(AH108,Ingredient!$C:$L,10,0),"")</f>
        <v/>
      </c>
    </row>
    <row r="109" spans="1:33" x14ac:dyDescent="0.25">
      <c r="A109">
        <v>108</v>
      </c>
      <c r="D109" t="e">
        <f t="shared" ca="1" si="1"/>
        <v>#REF!</v>
      </c>
      <c r="F109" t="str">
        <f>_xlfn.IFNA(VLOOKUP(G109,Ingredient!$C:$L,10,0),"")</f>
        <v/>
      </c>
      <c r="I109" t="str">
        <f>_xlfn.IFNA(VLOOKUP(J109,Ingredient!$C:$L,10,0),"")</f>
        <v/>
      </c>
      <c r="L109" t="str">
        <f>_xlfn.IFNA(VLOOKUP(M109,Ingredient!$C:$L,10,0),"")</f>
        <v/>
      </c>
      <c r="O109" t="str">
        <f>_xlfn.IFNA(VLOOKUP(P109,Ingredient!$C:$L,10,0),"")</f>
        <v/>
      </c>
      <c r="R109" t="str">
        <f>_xlfn.IFNA(VLOOKUP(S109,Ingredient!$C:$L,10,0),"")</f>
        <v/>
      </c>
      <c r="U109" t="str">
        <f>_xlfn.IFNA(VLOOKUP(V109,Ingredient!$C:$L,10,0),"")</f>
        <v/>
      </c>
      <c r="X109" t="str">
        <f>_xlfn.IFNA(VLOOKUP(Y109,Ingredient!$C:$L,10,0),"")</f>
        <v/>
      </c>
      <c r="AA109" t="str">
        <f>_xlfn.IFNA(VLOOKUP(AB109,Ingredient!$C:$L,10,0),"")</f>
        <v/>
      </c>
      <c r="AD109" t="str">
        <f>_xlfn.IFNA(VLOOKUP(AE109,Ingredient!$C:$L,10,0),"")</f>
        <v/>
      </c>
      <c r="AG109" t="str">
        <f>_xlfn.IFNA(VLOOKUP(AH109,Ingredient!$C:$L,10,0),"")</f>
        <v/>
      </c>
    </row>
    <row r="110" spans="1:33" x14ac:dyDescent="0.25">
      <c r="A110">
        <v>109</v>
      </c>
      <c r="D110" t="e">
        <f t="shared" ca="1" si="1"/>
        <v>#REF!</v>
      </c>
      <c r="F110" t="str">
        <f>_xlfn.IFNA(VLOOKUP(G110,Ingredient!$C:$L,10,0),"")</f>
        <v/>
      </c>
      <c r="I110" t="str">
        <f>_xlfn.IFNA(VLOOKUP(J110,Ingredient!$C:$L,10,0),"")</f>
        <v/>
      </c>
      <c r="L110" t="str">
        <f>_xlfn.IFNA(VLOOKUP(M110,Ingredient!$C:$L,10,0),"")</f>
        <v/>
      </c>
      <c r="O110" t="str">
        <f>_xlfn.IFNA(VLOOKUP(P110,Ingredient!$C:$L,10,0),"")</f>
        <v/>
      </c>
      <c r="R110" t="str">
        <f>_xlfn.IFNA(VLOOKUP(S110,Ingredient!$C:$L,10,0),"")</f>
        <v/>
      </c>
      <c r="U110" t="str">
        <f>_xlfn.IFNA(VLOOKUP(V110,Ingredient!$C:$L,10,0),"")</f>
        <v/>
      </c>
      <c r="X110" t="str">
        <f>_xlfn.IFNA(VLOOKUP(Y110,Ingredient!$C:$L,10,0),"")</f>
        <v/>
      </c>
      <c r="AA110" t="str">
        <f>_xlfn.IFNA(VLOOKUP(AB110,Ingredient!$C:$L,10,0),"")</f>
        <v/>
      </c>
      <c r="AD110" t="str">
        <f>_xlfn.IFNA(VLOOKUP(AE110,Ingredient!$C:$L,10,0),"")</f>
        <v/>
      </c>
      <c r="AG110" t="str">
        <f>_xlfn.IFNA(VLOOKUP(AH110,Ingredient!$C:$L,10,0),"")</f>
        <v/>
      </c>
    </row>
    <row r="111" spans="1:33" x14ac:dyDescent="0.25">
      <c r="A111">
        <v>110</v>
      </c>
      <c r="D111" t="e">
        <f t="shared" ca="1" si="1"/>
        <v>#REF!</v>
      </c>
      <c r="F111" t="str">
        <f>_xlfn.IFNA(VLOOKUP(G111,Ingredient!$C:$L,10,0),"")</f>
        <v/>
      </c>
      <c r="I111" t="str">
        <f>_xlfn.IFNA(VLOOKUP(J111,Ingredient!$C:$L,10,0),"")</f>
        <v/>
      </c>
      <c r="L111" t="str">
        <f>_xlfn.IFNA(VLOOKUP(M111,Ingredient!$C:$L,10,0),"")</f>
        <v/>
      </c>
      <c r="O111" t="str">
        <f>_xlfn.IFNA(VLOOKUP(P111,Ingredient!$C:$L,10,0),"")</f>
        <v/>
      </c>
      <c r="R111" t="str">
        <f>_xlfn.IFNA(VLOOKUP(S111,Ingredient!$C:$L,10,0),"")</f>
        <v/>
      </c>
      <c r="U111" t="str">
        <f>_xlfn.IFNA(VLOOKUP(V111,Ingredient!$C:$L,10,0),"")</f>
        <v/>
      </c>
      <c r="X111" t="str">
        <f>_xlfn.IFNA(VLOOKUP(Y111,Ingredient!$C:$L,10,0),"")</f>
        <v/>
      </c>
      <c r="AA111" t="str">
        <f>_xlfn.IFNA(VLOOKUP(AB111,Ingredient!$C:$L,10,0),"")</f>
        <v/>
      </c>
      <c r="AD111" t="str">
        <f>_xlfn.IFNA(VLOOKUP(AE111,Ingredient!$C:$L,10,0),"")</f>
        <v/>
      </c>
      <c r="AG111" t="str">
        <f>_xlfn.IFNA(VLOOKUP(AH111,Ingredient!$C:$L,10,0),"")</f>
        <v/>
      </c>
    </row>
    <row r="112" spans="1:33" x14ac:dyDescent="0.25">
      <c r="A112">
        <v>111</v>
      </c>
      <c r="D112" t="e">
        <f t="shared" ca="1" si="1"/>
        <v>#REF!</v>
      </c>
      <c r="F112" t="str">
        <f>_xlfn.IFNA(VLOOKUP(G112,Ingredient!$C:$L,10,0),"")</f>
        <v/>
      </c>
      <c r="I112" t="str">
        <f>_xlfn.IFNA(VLOOKUP(J112,Ingredient!$C:$L,10,0),"")</f>
        <v/>
      </c>
      <c r="L112" t="str">
        <f>_xlfn.IFNA(VLOOKUP(M112,Ingredient!$C:$L,10,0),"")</f>
        <v/>
      </c>
      <c r="O112" t="str">
        <f>_xlfn.IFNA(VLOOKUP(P112,Ingredient!$C:$L,10,0),"")</f>
        <v/>
      </c>
      <c r="R112" t="str">
        <f>_xlfn.IFNA(VLOOKUP(S112,Ingredient!$C:$L,10,0),"")</f>
        <v/>
      </c>
      <c r="U112" t="str">
        <f>_xlfn.IFNA(VLOOKUP(V112,Ingredient!$C:$L,10,0),"")</f>
        <v/>
      </c>
      <c r="X112" t="str">
        <f>_xlfn.IFNA(VLOOKUP(Y112,Ingredient!$C:$L,10,0),"")</f>
        <v/>
      </c>
      <c r="AA112" t="str">
        <f>_xlfn.IFNA(VLOOKUP(AB112,Ingredient!$C:$L,10,0),"")</f>
        <v/>
      </c>
      <c r="AD112" t="str">
        <f>_xlfn.IFNA(VLOOKUP(AE112,Ingredient!$C:$L,10,0),"")</f>
        <v/>
      </c>
      <c r="AG112" t="str">
        <f>_xlfn.IFNA(VLOOKUP(AH112,Ingredient!$C:$L,10,0),"")</f>
        <v/>
      </c>
    </row>
    <row r="113" spans="1:33" x14ac:dyDescent="0.25">
      <c r="A113">
        <v>112</v>
      </c>
      <c r="D113" t="e">
        <f t="shared" ca="1" si="1"/>
        <v>#REF!</v>
      </c>
      <c r="F113" t="str">
        <f>_xlfn.IFNA(VLOOKUP(G113,Ingredient!$C:$L,10,0),"")</f>
        <v/>
      </c>
      <c r="I113" t="str">
        <f>_xlfn.IFNA(VLOOKUP(J113,Ingredient!$C:$L,10,0),"")</f>
        <v/>
      </c>
      <c r="L113" t="str">
        <f>_xlfn.IFNA(VLOOKUP(M113,Ingredient!$C:$L,10,0),"")</f>
        <v/>
      </c>
      <c r="O113" t="str">
        <f>_xlfn.IFNA(VLOOKUP(P113,Ingredient!$C:$L,10,0),"")</f>
        <v/>
      </c>
      <c r="R113" t="str">
        <f>_xlfn.IFNA(VLOOKUP(S113,Ingredient!$C:$L,10,0),"")</f>
        <v/>
      </c>
      <c r="U113" t="str">
        <f>_xlfn.IFNA(VLOOKUP(V113,Ingredient!$C:$L,10,0),"")</f>
        <v/>
      </c>
      <c r="X113" t="str">
        <f>_xlfn.IFNA(VLOOKUP(Y113,Ingredient!$C:$L,10,0),"")</f>
        <v/>
      </c>
      <c r="AA113" t="str">
        <f>_xlfn.IFNA(VLOOKUP(AB113,Ingredient!$C:$L,10,0),"")</f>
        <v/>
      </c>
      <c r="AD113" t="str">
        <f>_xlfn.IFNA(VLOOKUP(AE113,Ingredient!$C:$L,10,0),"")</f>
        <v/>
      </c>
      <c r="AG113" t="str">
        <f>_xlfn.IFNA(VLOOKUP(AH113,Ingredient!$C:$L,10,0),"")</f>
        <v/>
      </c>
    </row>
    <row r="114" spans="1:33" x14ac:dyDescent="0.25">
      <c r="A114">
        <v>113</v>
      </c>
      <c r="D114" t="e">
        <f t="shared" ca="1" si="1"/>
        <v>#REF!</v>
      </c>
      <c r="F114" t="str">
        <f>_xlfn.IFNA(VLOOKUP(G114,Ingredient!$C:$L,10,0),"")</f>
        <v/>
      </c>
      <c r="I114" t="str">
        <f>_xlfn.IFNA(VLOOKUP(J114,Ingredient!$C:$L,10,0),"")</f>
        <v/>
      </c>
      <c r="L114" t="str">
        <f>_xlfn.IFNA(VLOOKUP(M114,Ingredient!$C:$L,10,0),"")</f>
        <v/>
      </c>
      <c r="O114" t="str">
        <f>_xlfn.IFNA(VLOOKUP(P114,Ingredient!$C:$L,10,0),"")</f>
        <v/>
      </c>
      <c r="R114" t="str">
        <f>_xlfn.IFNA(VLOOKUP(S114,Ingredient!$C:$L,10,0),"")</f>
        <v/>
      </c>
      <c r="U114" t="str">
        <f>_xlfn.IFNA(VLOOKUP(V114,Ingredient!$C:$L,10,0),"")</f>
        <v/>
      </c>
      <c r="X114" t="str">
        <f>_xlfn.IFNA(VLOOKUP(Y114,Ingredient!$C:$L,10,0),"")</f>
        <v/>
      </c>
      <c r="AA114" t="str">
        <f>_xlfn.IFNA(VLOOKUP(AB114,Ingredient!$C:$L,10,0),"")</f>
        <v/>
      </c>
      <c r="AD114" t="str">
        <f>_xlfn.IFNA(VLOOKUP(AE114,Ingredient!$C:$L,10,0),"")</f>
        <v/>
      </c>
      <c r="AG114" t="str">
        <f>_xlfn.IFNA(VLOOKUP(AH114,Ingredient!$C:$L,10,0),"")</f>
        <v/>
      </c>
    </row>
    <row r="115" spans="1:33" x14ac:dyDescent="0.25">
      <c r="A115">
        <v>114</v>
      </c>
      <c r="D115" t="e">
        <f t="shared" ca="1" si="1"/>
        <v>#REF!</v>
      </c>
      <c r="F115" t="str">
        <f>_xlfn.IFNA(VLOOKUP(G115,Ingredient!$C:$L,10,0),"")</f>
        <v/>
      </c>
      <c r="I115" t="str">
        <f>_xlfn.IFNA(VLOOKUP(J115,Ingredient!$C:$L,10,0),"")</f>
        <v/>
      </c>
      <c r="L115" t="str">
        <f>_xlfn.IFNA(VLOOKUP(M115,Ingredient!$C:$L,10,0),"")</f>
        <v/>
      </c>
      <c r="O115" t="str">
        <f>_xlfn.IFNA(VLOOKUP(P115,Ingredient!$C:$L,10,0),"")</f>
        <v/>
      </c>
      <c r="R115" t="str">
        <f>_xlfn.IFNA(VLOOKUP(S115,Ingredient!$C:$L,10,0),"")</f>
        <v/>
      </c>
      <c r="U115" t="str">
        <f>_xlfn.IFNA(VLOOKUP(V115,Ingredient!$C:$L,10,0),"")</f>
        <v/>
      </c>
      <c r="X115" t="str">
        <f>_xlfn.IFNA(VLOOKUP(Y115,Ingredient!$C:$L,10,0),"")</f>
        <v/>
      </c>
      <c r="AA115" t="str">
        <f>_xlfn.IFNA(VLOOKUP(AB115,Ingredient!$C:$L,10,0),"")</f>
        <v/>
      </c>
      <c r="AD115" t="str">
        <f>_xlfn.IFNA(VLOOKUP(AE115,Ingredient!$C:$L,10,0),"")</f>
        <v/>
      </c>
      <c r="AG115" t="str">
        <f>_xlfn.IFNA(VLOOKUP(AH115,Ingredient!$C:$L,10,0),"")</f>
        <v/>
      </c>
    </row>
    <row r="116" spans="1:33" x14ac:dyDescent="0.25">
      <c r="A116">
        <v>115</v>
      </c>
      <c r="D116" t="e">
        <f t="shared" ca="1" si="1"/>
        <v>#REF!</v>
      </c>
      <c r="F116" t="str">
        <f>_xlfn.IFNA(VLOOKUP(G116,Ingredient!$C:$L,10,0),"")</f>
        <v/>
      </c>
      <c r="I116" t="str">
        <f>_xlfn.IFNA(VLOOKUP(J116,Ingredient!$C:$L,10,0),"")</f>
        <v/>
      </c>
      <c r="L116" t="str">
        <f>_xlfn.IFNA(VLOOKUP(M116,Ingredient!$C:$L,10,0),"")</f>
        <v/>
      </c>
      <c r="O116" t="str">
        <f>_xlfn.IFNA(VLOOKUP(P116,Ingredient!$C:$L,10,0),"")</f>
        <v/>
      </c>
      <c r="R116" t="str">
        <f>_xlfn.IFNA(VLOOKUP(S116,Ingredient!$C:$L,10,0),"")</f>
        <v/>
      </c>
      <c r="U116" t="str">
        <f>_xlfn.IFNA(VLOOKUP(V116,Ingredient!$C:$L,10,0),"")</f>
        <v/>
      </c>
      <c r="X116" t="str">
        <f>_xlfn.IFNA(VLOOKUP(Y116,Ingredient!$C:$L,10,0),"")</f>
        <v/>
      </c>
      <c r="AA116" t="str">
        <f>_xlfn.IFNA(VLOOKUP(AB116,Ingredient!$C:$L,10,0),"")</f>
        <v/>
      </c>
      <c r="AD116" t="str">
        <f>_xlfn.IFNA(VLOOKUP(AE116,Ingredient!$C:$L,10,0),"")</f>
        <v/>
      </c>
      <c r="AG116" t="str">
        <f>_xlfn.IFNA(VLOOKUP(AH116,Ingredient!$C:$L,10,0),"")</f>
        <v/>
      </c>
    </row>
    <row r="117" spans="1:33" x14ac:dyDescent="0.25">
      <c r="A117">
        <v>116</v>
      </c>
      <c r="D117" t="e">
        <f t="shared" ca="1" si="1"/>
        <v>#REF!</v>
      </c>
      <c r="F117" t="str">
        <f>_xlfn.IFNA(VLOOKUP(G117,Ingredient!$C:$L,10,0),"")</f>
        <v/>
      </c>
      <c r="I117" t="str">
        <f>_xlfn.IFNA(VLOOKUP(J117,Ingredient!$C:$L,10,0),"")</f>
        <v/>
      </c>
      <c r="L117" t="str">
        <f>_xlfn.IFNA(VLOOKUP(M117,Ingredient!$C:$L,10,0),"")</f>
        <v/>
      </c>
      <c r="O117" t="str">
        <f>_xlfn.IFNA(VLOOKUP(P117,Ingredient!$C:$L,10,0),"")</f>
        <v/>
      </c>
      <c r="R117" t="str">
        <f>_xlfn.IFNA(VLOOKUP(S117,Ingredient!$C:$L,10,0),"")</f>
        <v/>
      </c>
      <c r="U117" t="str">
        <f>_xlfn.IFNA(VLOOKUP(V117,Ingredient!$C:$L,10,0),"")</f>
        <v/>
      </c>
      <c r="X117" t="str">
        <f>_xlfn.IFNA(VLOOKUP(Y117,Ingredient!$C:$L,10,0),"")</f>
        <v/>
      </c>
      <c r="AA117" t="str">
        <f>_xlfn.IFNA(VLOOKUP(AB117,Ingredient!$C:$L,10,0),"")</f>
        <v/>
      </c>
      <c r="AD117" t="str">
        <f>_xlfn.IFNA(VLOOKUP(AE117,Ingredient!$C:$L,10,0),"")</f>
        <v/>
      </c>
      <c r="AG117" t="str">
        <f>_xlfn.IFNA(VLOOKUP(AH117,Ingredient!$C:$L,10,0),"")</f>
        <v/>
      </c>
    </row>
    <row r="118" spans="1:33" x14ac:dyDescent="0.25">
      <c r="A118">
        <v>117</v>
      </c>
      <c r="D118" t="e">
        <f t="shared" ca="1" si="1"/>
        <v>#REF!</v>
      </c>
      <c r="F118" t="str">
        <f>_xlfn.IFNA(VLOOKUP(G118,Ingredient!$C:$L,10,0),"")</f>
        <v/>
      </c>
      <c r="I118" t="str">
        <f>_xlfn.IFNA(VLOOKUP(J118,Ingredient!$C:$L,10,0),"")</f>
        <v/>
      </c>
      <c r="L118" t="str">
        <f>_xlfn.IFNA(VLOOKUP(M118,Ingredient!$C:$L,10,0),"")</f>
        <v/>
      </c>
      <c r="O118" t="str">
        <f>_xlfn.IFNA(VLOOKUP(P118,Ingredient!$C:$L,10,0),"")</f>
        <v/>
      </c>
      <c r="R118" t="str">
        <f>_xlfn.IFNA(VLOOKUP(S118,Ingredient!$C:$L,10,0),"")</f>
        <v/>
      </c>
      <c r="U118" t="str">
        <f>_xlfn.IFNA(VLOOKUP(V118,Ingredient!$C:$L,10,0),"")</f>
        <v/>
      </c>
      <c r="X118" t="str">
        <f>_xlfn.IFNA(VLOOKUP(Y118,Ingredient!$C:$L,10,0),"")</f>
        <v/>
      </c>
      <c r="AA118" t="str">
        <f>_xlfn.IFNA(VLOOKUP(AB118,Ingredient!$C:$L,10,0),"")</f>
        <v/>
      </c>
      <c r="AD118" t="str">
        <f>_xlfn.IFNA(VLOOKUP(AE118,Ingredient!$C:$L,10,0),"")</f>
        <v/>
      </c>
      <c r="AG118" t="str">
        <f>_xlfn.IFNA(VLOOKUP(AH118,Ingredient!$C:$L,10,0),"")</f>
        <v/>
      </c>
    </row>
    <row r="119" spans="1:33" x14ac:dyDescent="0.25">
      <c r="A119">
        <v>118</v>
      </c>
      <c r="D119" t="e">
        <f t="shared" ca="1" si="1"/>
        <v>#REF!</v>
      </c>
      <c r="F119" t="str">
        <f>_xlfn.IFNA(VLOOKUP(G119,Ingredient!$C:$L,10,0),"")</f>
        <v/>
      </c>
      <c r="I119" t="str">
        <f>_xlfn.IFNA(VLOOKUP(J119,Ingredient!$C:$L,10,0),"")</f>
        <v/>
      </c>
      <c r="L119" t="str">
        <f>_xlfn.IFNA(VLOOKUP(M119,Ingredient!$C:$L,10,0),"")</f>
        <v/>
      </c>
      <c r="O119" t="str">
        <f>_xlfn.IFNA(VLOOKUP(P119,Ingredient!$C:$L,10,0),"")</f>
        <v/>
      </c>
      <c r="R119" t="str">
        <f>_xlfn.IFNA(VLOOKUP(S119,Ingredient!$C:$L,10,0),"")</f>
        <v/>
      </c>
      <c r="U119" t="str">
        <f>_xlfn.IFNA(VLOOKUP(V119,Ingredient!$C:$L,10,0),"")</f>
        <v/>
      </c>
      <c r="X119" t="str">
        <f>_xlfn.IFNA(VLOOKUP(Y119,Ingredient!$C:$L,10,0),"")</f>
        <v/>
      </c>
      <c r="AA119" t="str">
        <f>_xlfn.IFNA(VLOOKUP(AB119,Ingredient!$C:$L,10,0),"")</f>
        <v/>
      </c>
      <c r="AD119" t="str">
        <f>_xlfn.IFNA(VLOOKUP(AE119,Ingredient!$C:$L,10,0),"")</f>
        <v/>
      </c>
      <c r="AG119" t="str">
        <f>_xlfn.IFNA(VLOOKUP(AH119,Ingredient!$C:$L,10,0),"")</f>
        <v/>
      </c>
    </row>
    <row r="120" spans="1:33" x14ac:dyDescent="0.25">
      <c r="A120">
        <v>119</v>
      </c>
      <c r="D120" t="e">
        <f t="shared" ca="1" si="1"/>
        <v>#REF!</v>
      </c>
      <c r="F120" t="str">
        <f>_xlfn.IFNA(VLOOKUP(G120,Ingredient!$C:$L,10,0),"")</f>
        <v/>
      </c>
      <c r="I120" t="str">
        <f>_xlfn.IFNA(VLOOKUP(J120,Ingredient!$C:$L,10,0),"")</f>
        <v/>
      </c>
      <c r="L120" t="str">
        <f>_xlfn.IFNA(VLOOKUP(M120,Ingredient!$C:$L,10,0),"")</f>
        <v/>
      </c>
      <c r="O120" t="str">
        <f>_xlfn.IFNA(VLOOKUP(P120,Ingredient!$C:$L,10,0),"")</f>
        <v/>
      </c>
      <c r="R120" t="str">
        <f>_xlfn.IFNA(VLOOKUP(S120,Ingredient!$C:$L,10,0),"")</f>
        <v/>
      </c>
      <c r="U120" t="str">
        <f>_xlfn.IFNA(VLOOKUP(V120,Ingredient!$C:$L,10,0),"")</f>
        <v/>
      </c>
      <c r="X120" t="str">
        <f>_xlfn.IFNA(VLOOKUP(Y120,Ingredient!$C:$L,10,0),"")</f>
        <v/>
      </c>
      <c r="AA120" t="str">
        <f>_xlfn.IFNA(VLOOKUP(AB120,Ingredient!$C:$L,10,0),"")</f>
        <v/>
      </c>
      <c r="AD120" t="str">
        <f>_xlfn.IFNA(VLOOKUP(AE120,Ingredient!$C:$L,10,0),"")</f>
        <v/>
      </c>
      <c r="AG120" t="str">
        <f>_xlfn.IFNA(VLOOKUP(AH120,Ingredient!$C:$L,10,0),"")</f>
        <v/>
      </c>
    </row>
    <row r="121" spans="1:33" x14ac:dyDescent="0.25">
      <c r="A121">
        <v>120</v>
      </c>
      <c r="D121" t="e">
        <f t="shared" ca="1" si="1"/>
        <v>#REF!</v>
      </c>
      <c r="F121" t="str">
        <f>_xlfn.IFNA(VLOOKUP(G121,Ingredient!$C:$L,10,0),"")</f>
        <v/>
      </c>
      <c r="I121" t="str">
        <f>_xlfn.IFNA(VLOOKUP(J121,Ingredient!$C:$L,10,0),"")</f>
        <v/>
      </c>
      <c r="L121" t="str">
        <f>_xlfn.IFNA(VLOOKUP(M121,Ingredient!$C:$L,10,0),"")</f>
        <v/>
      </c>
      <c r="O121" t="str">
        <f>_xlfn.IFNA(VLOOKUP(P121,Ingredient!$C:$L,10,0),"")</f>
        <v/>
      </c>
      <c r="R121" t="str">
        <f>_xlfn.IFNA(VLOOKUP(S121,Ingredient!$C:$L,10,0),"")</f>
        <v/>
      </c>
      <c r="U121" t="str">
        <f>_xlfn.IFNA(VLOOKUP(V121,Ingredient!$C:$L,10,0),"")</f>
        <v/>
      </c>
      <c r="X121" t="str">
        <f>_xlfn.IFNA(VLOOKUP(Y121,Ingredient!$C:$L,10,0),"")</f>
        <v/>
      </c>
      <c r="AA121" t="str">
        <f>_xlfn.IFNA(VLOOKUP(AB121,Ingredient!$C:$L,10,0),"")</f>
        <v/>
      </c>
      <c r="AD121" t="str">
        <f>_xlfn.IFNA(VLOOKUP(AE121,Ingredient!$C:$L,10,0),"")</f>
        <v/>
      </c>
      <c r="AG121" t="str">
        <f>_xlfn.IFNA(VLOOKUP(AH121,Ingredient!$C:$L,10,0),"")</f>
        <v/>
      </c>
    </row>
    <row r="122" spans="1:33" x14ac:dyDescent="0.25">
      <c r="A122">
        <v>121</v>
      </c>
      <c r="D122" t="e">
        <f t="shared" ca="1" si="1"/>
        <v>#REF!</v>
      </c>
      <c r="F122" t="str">
        <f>_xlfn.IFNA(VLOOKUP(G122,Ingredient!$C:$L,10,0),"")</f>
        <v/>
      </c>
      <c r="I122" t="str">
        <f>_xlfn.IFNA(VLOOKUP(J122,Ingredient!$C:$L,10,0),"")</f>
        <v/>
      </c>
      <c r="L122" t="str">
        <f>_xlfn.IFNA(VLOOKUP(M122,Ingredient!$C:$L,10,0),"")</f>
        <v/>
      </c>
      <c r="O122" t="str">
        <f>_xlfn.IFNA(VLOOKUP(P122,Ingredient!$C:$L,10,0),"")</f>
        <v/>
      </c>
      <c r="R122" t="str">
        <f>_xlfn.IFNA(VLOOKUP(S122,Ingredient!$C:$L,10,0),"")</f>
        <v/>
      </c>
      <c r="U122" t="str">
        <f>_xlfn.IFNA(VLOOKUP(V122,Ingredient!$C:$L,10,0),"")</f>
        <v/>
      </c>
      <c r="X122" t="str">
        <f>_xlfn.IFNA(VLOOKUP(Y122,Ingredient!$C:$L,10,0),"")</f>
        <v/>
      </c>
      <c r="AA122" t="str">
        <f>_xlfn.IFNA(VLOOKUP(AB122,Ingredient!$C:$L,10,0),"")</f>
        <v/>
      </c>
      <c r="AD122" t="str">
        <f>_xlfn.IFNA(VLOOKUP(AE122,Ingredient!$C:$L,10,0),"")</f>
        <v/>
      </c>
      <c r="AG122" t="str">
        <f>_xlfn.IFNA(VLOOKUP(AH122,Ingredient!$C:$L,10,0),"")</f>
        <v/>
      </c>
    </row>
    <row r="123" spans="1:33" x14ac:dyDescent="0.25">
      <c r="A123">
        <v>122</v>
      </c>
      <c r="D123" t="e">
        <f t="shared" ca="1" si="1"/>
        <v>#REF!</v>
      </c>
      <c r="F123" t="str">
        <f>_xlfn.IFNA(VLOOKUP(G123,Ingredient!$C:$L,10,0),"")</f>
        <v/>
      </c>
      <c r="I123" t="str">
        <f>_xlfn.IFNA(VLOOKUP(J123,Ingredient!$C:$L,10,0),"")</f>
        <v/>
      </c>
      <c r="L123" t="str">
        <f>_xlfn.IFNA(VLOOKUP(M123,Ingredient!$C:$L,10,0),"")</f>
        <v/>
      </c>
      <c r="O123" t="str">
        <f>_xlfn.IFNA(VLOOKUP(P123,Ingredient!$C:$L,10,0),"")</f>
        <v/>
      </c>
      <c r="R123" t="str">
        <f>_xlfn.IFNA(VLOOKUP(S123,Ingredient!$C:$L,10,0),"")</f>
        <v/>
      </c>
      <c r="U123" t="str">
        <f>_xlfn.IFNA(VLOOKUP(V123,Ingredient!$C:$L,10,0),"")</f>
        <v/>
      </c>
      <c r="X123" t="str">
        <f>_xlfn.IFNA(VLOOKUP(Y123,Ingredient!$C:$L,10,0),"")</f>
        <v/>
      </c>
      <c r="AA123" t="str">
        <f>_xlfn.IFNA(VLOOKUP(AB123,Ingredient!$C:$L,10,0),"")</f>
        <v/>
      </c>
      <c r="AD123" t="str">
        <f>_xlfn.IFNA(VLOOKUP(AE123,Ingredient!$C:$L,10,0),"")</f>
        <v/>
      </c>
      <c r="AG123" t="str">
        <f>_xlfn.IFNA(VLOOKUP(AH123,Ingredient!$C:$L,10,0),"")</f>
        <v/>
      </c>
    </row>
    <row r="124" spans="1:33" x14ac:dyDescent="0.25">
      <c r="A124">
        <v>123</v>
      </c>
      <c r="D124" t="e">
        <f t="shared" ca="1" si="1"/>
        <v>#REF!</v>
      </c>
      <c r="F124" t="str">
        <f>_xlfn.IFNA(VLOOKUP(G124,Ingredient!$C:$L,10,0),"")</f>
        <v/>
      </c>
      <c r="I124" t="str">
        <f>_xlfn.IFNA(VLOOKUP(J124,Ingredient!$C:$L,10,0),"")</f>
        <v/>
      </c>
      <c r="L124" t="str">
        <f>_xlfn.IFNA(VLOOKUP(M124,Ingredient!$C:$L,10,0),"")</f>
        <v/>
      </c>
      <c r="O124" t="str">
        <f>_xlfn.IFNA(VLOOKUP(P124,Ingredient!$C:$L,10,0),"")</f>
        <v/>
      </c>
      <c r="R124" t="str">
        <f>_xlfn.IFNA(VLOOKUP(S124,Ingredient!$C:$L,10,0),"")</f>
        <v/>
      </c>
      <c r="U124" t="str">
        <f>_xlfn.IFNA(VLOOKUP(V124,Ingredient!$C:$L,10,0),"")</f>
        <v/>
      </c>
      <c r="X124" t="str">
        <f>_xlfn.IFNA(VLOOKUP(Y124,Ingredient!$C:$L,10,0),"")</f>
        <v/>
      </c>
      <c r="AA124" t="str">
        <f>_xlfn.IFNA(VLOOKUP(AB124,Ingredient!$C:$L,10,0),"")</f>
        <v/>
      </c>
      <c r="AD124" t="str">
        <f>_xlfn.IFNA(VLOOKUP(AE124,Ingredient!$C:$L,10,0),"")</f>
        <v/>
      </c>
      <c r="AG124" t="str">
        <f>_xlfn.IFNA(VLOOKUP(AH124,Ingredient!$C:$L,10,0),"")</f>
        <v/>
      </c>
    </row>
    <row r="125" spans="1:33" x14ac:dyDescent="0.25">
      <c r="A125">
        <v>124</v>
      </c>
      <c r="D125" t="e">
        <f t="shared" ca="1" si="1"/>
        <v>#REF!</v>
      </c>
      <c r="F125" t="str">
        <f>_xlfn.IFNA(VLOOKUP(G125,Ingredient!$C:$L,10,0),"")</f>
        <v/>
      </c>
      <c r="I125" t="str">
        <f>_xlfn.IFNA(VLOOKUP(J125,Ingredient!$C:$L,10,0),"")</f>
        <v/>
      </c>
      <c r="L125" t="str">
        <f>_xlfn.IFNA(VLOOKUP(M125,Ingredient!$C:$L,10,0),"")</f>
        <v/>
      </c>
      <c r="O125" t="str">
        <f>_xlfn.IFNA(VLOOKUP(P125,Ingredient!$C:$L,10,0),"")</f>
        <v/>
      </c>
      <c r="R125" t="str">
        <f>_xlfn.IFNA(VLOOKUP(S125,Ingredient!$C:$L,10,0),"")</f>
        <v/>
      </c>
      <c r="U125" t="str">
        <f>_xlfn.IFNA(VLOOKUP(V125,Ingredient!$C:$L,10,0),"")</f>
        <v/>
      </c>
      <c r="X125" t="str">
        <f>_xlfn.IFNA(VLOOKUP(Y125,Ingredient!$C:$L,10,0),"")</f>
        <v/>
      </c>
      <c r="AA125" t="str">
        <f>_xlfn.IFNA(VLOOKUP(AB125,Ingredient!$C:$L,10,0),"")</f>
        <v/>
      </c>
      <c r="AD125" t="str">
        <f>_xlfn.IFNA(VLOOKUP(AE125,Ingredient!$C:$L,10,0),"")</f>
        <v/>
      </c>
      <c r="AG125" t="str">
        <f>_xlfn.IFNA(VLOOKUP(AH125,Ingredient!$C:$L,10,0),"")</f>
        <v/>
      </c>
    </row>
    <row r="126" spans="1:33" x14ac:dyDescent="0.25">
      <c r="A126">
        <v>125</v>
      </c>
      <c r="D126" t="e">
        <f t="shared" ca="1" si="1"/>
        <v>#REF!</v>
      </c>
      <c r="F126" t="str">
        <f>_xlfn.IFNA(VLOOKUP(G126,Ingredient!$C:$L,10,0),"")</f>
        <v/>
      </c>
      <c r="I126" t="str">
        <f>_xlfn.IFNA(VLOOKUP(J126,Ingredient!$C:$L,10,0),"")</f>
        <v/>
      </c>
      <c r="L126" t="str">
        <f>_xlfn.IFNA(VLOOKUP(M126,Ingredient!$C:$L,10,0),"")</f>
        <v/>
      </c>
      <c r="O126" t="str">
        <f>_xlfn.IFNA(VLOOKUP(P126,Ingredient!$C:$L,10,0),"")</f>
        <v/>
      </c>
      <c r="R126" t="str">
        <f>_xlfn.IFNA(VLOOKUP(S126,Ingredient!$C:$L,10,0),"")</f>
        <v/>
      </c>
      <c r="U126" t="str">
        <f>_xlfn.IFNA(VLOOKUP(V126,Ingredient!$C:$L,10,0),"")</f>
        <v/>
      </c>
      <c r="X126" t="str">
        <f>_xlfn.IFNA(VLOOKUP(Y126,Ingredient!$C:$L,10,0),"")</f>
        <v/>
      </c>
      <c r="AA126" t="str">
        <f>_xlfn.IFNA(VLOOKUP(AB126,Ingredient!$C:$L,10,0),"")</f>
        <v/>
      </c>
      <c r="AD126" t="str">
        <f>_xlfn.IFNA(VLOOKUP(AE126,Ingredient!$C:$L,10,0),"")</f>
        <v/>
      </c>
      <c r="AG126" t="str">
        <f>_xlfn.IFNA(VLOOKUP(AH126,Ingredient!$C:$L,10,0),"")</f>
        <v/>
      </c>
    </row>
    <row r="127" spans="1:33" x14ac:dyDescent="0.25">
      <c r="A127">
        <v>126</v>
      </c>
      <c r="D127" t="e">
        <f t="shared" ca="1" si="1"/>
        <v>#REF!</v>
      </c>
      <c r="F127" t="str">
        <f>_xlfn.IFNA(VLOOKUP(G127,Ingredient!$C:$L,10,0),"")</f>
        <v/>
      </c>
      <c r="I127" t="str">
        <f>_xlfn.IFNA(VLOOKUP(J127,Ingredient!$C:$L,10,0),"")</f>
        <v/>
      </c>
      <c r="O127" t="str">
        <f>_xlfn.IFNA(VLOOKUP(P127,Ingredient!$C:$L,10,0),"")</f>
        <v/>
      </c>
      <c r="R127" t="str">
        <f>_xlfn.IFNA(VLOOKUP(S127,Ingredient!$C:$L,10,0),"")</f>
        <v/>
      </c>
      <c r="U127" t="str">
        <f>_xlfn.IFNA(VLOOKUP(V127,Ingredient!$C:$L,10,0),"")</f>
        <v/>
      </c>
      <c r="X127" t="str">
        <f>_xlfn.IFNA(VLOOKUP(Y127,Ingredient!$C:$L,10,0),"")</f>
        <v/>
      </c>
      <c r="AA127" t="str">
        <f>_xlfn.IFNA(VLOOKUP(AB127,Ingredient!$C:$L,10,0),"")</f>
        <v/>
      </c>
      <c r="AD127" t="str">
        <f>_xlfn.IFNA(VLOOKUP(AE127,Ingredient!$C:$L,10,0),"")</f>
        <v/>
      </c>
      <c r="AG127" t="str">
        <f>_xlfn.IFNA(VLOOKUP(AH127,Ingredient!$C:$L,10,0),"")</f>
        <v/>
      </c>
    </row>
    <row r="128" spans="1:33" x14ac:dyDescent="0.25">
      <c r="A128">
        <v>127</v>
      </c>
      <c r="D128" t="e">
        <f t="shared" ca="1" si="1"/>
        <v>#REF!</v>
      </c>
      <c r="F128" t="str">
        <f>_xlfn.IFNA(VLOOKUP(G128,Ingredient!$C:$L,10,0),"")</f>
        <v/>
      </c>
      <c r="I128" t="str">
        <f>_xlfn.IFNA(VLOOKUP(J128,Ingredient!$C:$L,10,0),"")</f>
        <v/>
      </c>
      <c r="O128" t="str">
        <f>_xlfn.IFNA(VLOOKUP(P128,Ingredient!$C:$L,10,0),"")</f>
        <v/>
      </c>
      <c r="R128" t="str">
        <f>_xlfn.IFNA(VLOOKUP(S128,Ingredient!$C:$L,10,0),"")</f>
        <v/>
      </c>
      <c r="X128" t="str">
        <f>_xlfn.IFNA(VLOOKUP(Y128,Ingredient!$C:$L,10,0),"")</f>
        <v/>
      </c>
      <c r="AA128" t="str">
        <f>_xlfn.IFNA(VLOOKUP(AB128,Ingredient!$C:$L,10,0),"")</f>
        <v/>
      </c>
      <c r="AD128" t="str">
        <f>_xlfn.IFNA(VLOOKUP(AE128,Ingredient!$C:$L,10,0),"")</f>
        <v/>
      </c>
      <c r="AG128" t="str">
        <f>_xlfn.IFNA(VLOOKUP(AH128,Ingredient!$C:$L,10,0),"")</f>
        <v/>
      </c>
    </row>
    <row r="129" spans="1:33" x14ac:dyDescent="0.25">
      <c r="A129">
        <v>128</v>
      </c>
      <c r="D129" t="e">
        <f t="shared" ca="1" si="1"/>
        <v>#REF!</v>
      </c>
      <c r="F129" t="str">
        <f>_xlfn.IFNA(VLOOKUP(G129,Ingredient!$C:$L,10,0),"")</f>
        <v/>
      </c>
      <c r="O129" t="str">
        <f>_xlfn.IFNA(VLOOKUP(P129,Ingredient!$C:$L,10,0),"")</f>
        <v/>
      </c>
      <c r="R129" t="str">
        <f>_xlfn.IFNA(VLOOKUP(S129,Ingredient!$C:$L,10,0),"")</f>
        <v/>
      </c>
      <c r="AA129" t="str">
        <f>_xlfn.IFNA(VLOOKUP(AB129,Ingredient!$C:$L,10,0),"")</f>
        <v/>
      </c>
      <c r="AD129" t="str">
        <f>_xlfn.IFNA(VLOOKUP(AE129,Ingredient!$C:$L,10,0),"")</f>
        <v/>
      </c>
      <c r="AG129" t="str">
        <f>_xlfn.IFNA(VLOOKUP(AH129,Ingredient!$C:$L,10,0),"")</f>
        <v/>
      </c>
    </row>
    <row r="130" spans="1:33" x14ac:dyDescent="0.25">
      <c r="A130">
        <v>129</v>
      </c>
      <c r="D130" t="e">
        <f t="shared" ca="1" si="1"/>
        <v>#REF!</v>
      </c>
      <c r="F130" t="str">
        <f>_xlfn.IFNA(VLOOKUP(G130,Ingredient!$C:$L,10,0),"")</f>
        <v/>
      </c>
      <c r="O130" t="str">
        <f>_xlfn.IFNA(VLOOKUP(P130,Ingredient!$C:$L,10,0),"")</f>
        <v/>
      </c>
      <c r="AA130" t="str">
        <f>_xlfn.IFNA(VLOOKUP(AB130,Ingredient!$C:$L,10,0),"")</f>
        <v/>
      </c>
      <c r="AD130" t="str">
        <f>_xlfn.IFNA(VLOOKUP(AE130,Ingredient!$C:$L,10,0),"")</f>
        <v/>
      </c>
      <c r="AG130" t="str">
        <f>_xlfn.IFNA(VLOOKUP(AH130,Ingredient!$C:$L,10,0),"")</f>
        <v/>
      </c>
    </row>
    <row r="131" spans="1:33" x14ac:dyDescent="0.25">
      <c r="A131">
        <v>130</v>
      </c>
      <c r="D131" t="e">
        <f t="shared" ref="D131:D134" ca="1" si="2">_xlfn.IFNA(VLOOKUP(B131,INDIRECT(C131&amp;"!A:B"),2,FALSE),"")</f>
        <v>#REF!</v>
      </c>
      <c r="F131" t="str">
        <f>_xlfn.IFNA(VLOOKUP(G131,Ingredient!$C:$L,10,0),"")</f>
        <v/>
      </c>
      <c r="AA131" t="str">
        <f>_xlfn.IFNA(VLOOKUP(AB131,Ingredient!$C:$L,10,0),"")</f>
        <v/>
      </c>
      <c r="AD131" t="str">
        <f>_xlfn.IFNA(VLOOKUP(AE131,Ingredient!$C:$L,10,0),"")</f>
        <v/>
      </c>
      <c r="AG131" t="str">
        <f>_xlfn.IFNA(VLOOKUP(AH131,Ingredient!$C:$L,10,0),"")</f>
        <v/>
      </c>
    </row>
    <row r="132" spans="1:33" x14ac:dyDescent="0.25">
      <c r="A132">
        <v>131</v>
      </c>
      <c r="D132" t="e">
        <f t="shared" ca="1" si="2"/>
        <v>#REF!</v>
      </c>
      <c r="F132" t="str">
        <f>_xlfn.IFNA(VLOOKUP(G132,Ingredient!$C:$L,10,0),"")</f>
        <v/>
      </c>
      <c r="AA132" t="str">
        <f>_xlfn.IFNA(VLOOKUP(AB132,Ingredient!$C:$L,10,0),"")</f>
        <v/>
      </c>
      <c r="AD132" t="str">
        <f>_xlfn.IFNA(VLOOKUP(AE132,Ingredient!$C:$L,10,0),"")</f>
        <v/>
      </c>
      <c r="AG132" t="str">
        <f>_xlfn.IFNA(VLOOKUP(AH132,Ingredient!$C:$L,10,0),"")</f>
        <v/>
      </c>
    </row>
    <row r="133" spans="1:33" x14ac:dyDescent="0.25">
      <c r="A133">
        <v>132</v>
      </c>
      <c r="D133" t="e">
        <f t="shared" ca="1" si="2"/>
        <v>#REF!</v>
      </c>
      <c r="F133" t="str">
        <f>_xlfn.IFNA(VLOOKUP(G133,Ingredient!$C:$L,10,0),"")</f>
        <v/>
      </c>
      <c r="AG133" t="str">
        <f>_xlfn.IFNA(VLOOKUP(AH133,Ingredient!$C:$L,10,0),"")</f>
        <v/>
      </c>
    </row>
    <row r="134" spans="1:33" x14ac:dyDescent="0.25">
      <c r="A134">
        <v>133</v>
      </c>
      <c r="D134" t="e">
        <f t="shared" ca="1" si="2"/>
        <v>#REF!</v>
      </c>
      <c r="F134" t="str">
        <f>_xlfn.IFNA(VLOOKUP(G134,Ingredient!$C:$L,10,0),"")</f>
        <v/>
      </c>
      <c r="AG134" t="str">
        <f>_xlfn.IFNA(VLOOKUP(AH134,Ingredient!$C:$L,10,0),"")</f>
        <v/>
      </c>
    </row>
  </sheetData>
  <phoneticPr fontId="2" type="noConversion"/>
  <pageMargins left="0.7" right="0.7" top="0.75" bottom="0.75" header="0.3" footer="0.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Ingredient!$C$2:$C$300</xm:f>
          </x14:formula1>
          <xm:sqref>G2:G1048576 J2:J1048576 M2:M1048576 P2:P1048576 S2:S1048576 V2:V1048576 Y2:Y1048576 AB2:AB1048576 AE2:AE1048576 AH2:AH1048576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G19"/>
  <sheetViews>
    <sheetView workbookViewId="0">
      <selection activeCell="B14" sqref="B14"/>
    </sheetView>
  </sheetViews>
  <sheetFormatPr defaultRowHeight="15" x14ac:dyDescent="0.25"/>
  <cols>
    <col min="1" max="1" width="9.28515625" bestFit="1" customWidth="1"/>
    <col min="2" max="2" width="18.42578125" bestFit="1" customWidth="1"/>
    <col min="7" max="7" width="15.28515625" bestFit="1" customWidth="1"/>
  </cols>
  <sheetData>
    <row r="1" spans="1:7" x14ac:dyDescent="0.25">
      <c r="A1" t="s">
        <v>50</v>
      </c>
      <c r="B1" t="s">
        <v>51</v>
      </c>
      <c r="G1" t="s">
        <v>56</v>
      </c>
    </row>
    <row r="2" spans="1:7" x14ac:dyDescent="0.25">
      <c r="A2">
        <v>1</v>
      </c>
      <c r="B2" t="s">
        <v>53</v>
      </c>
      <c r="G2">
        <f>A2</f>
        <v>1</v>
      </c>
    </row>
    <row r="3" spans="1:7" x14ac:dyDescent="0.25">
      <c r="A3">
        <v>2</v>
      </c>
      <c r="B3" t="s">
        <v>77</v>
      </c>
      <c r="G3">
        <f t="shared" ref="G3:G19" si="0">A3</f>
        <v>2</v>
      </c>
    </row>
    <row r="4" spans="1:7" x14ac:dyDescent="0.25">
      <c r="A4">
        <v>3</v>
      </c>
      <c r="B4" t="s">
        <v>76</v>
      </c>
      <c r="G4">
        <f t="shared" si="0"/>
        <v>3</v>
      </c>
    </row>
    <row r="5" spans="1:7" x14ac:dyDescent="0.25">
      <c r="A5">
        <v>4</v>
      </c>
      <c r="B5" t="s">
        <v>75</v>
      </c>
      <c r="G5">
        <f t="shared" si="0"/>
        <v>4</v>
      </c>
    </row>
    <row r="6" spans="1:7" x14ac:dyDescent="0.25">
      <c r="A6">
        <v>5</v>
      </c>
      <c r="B6" t="s">
        <v>73</v>
      </c>
      <c r="G6">
        <f t="shared" si="0"/>
        <v>5</v>
      </c>
    </row>
    <row r="7" spans="1:7" x14ac:dyDescent="0.25">
      <c r="A7">
        <v>6</v>
      </c>
      <c r="B7" t="s">
        <v>74</v>
      </c>
      <c r="G7">
        <f t="shared" si="0"/>
        <v>6</v>
      </c>
    </row>
    <row r="8" spans="1:7" x14ac:dyDescent="0.25">
      <c r="A8">
        <v>7</v>
      </c>
      <c r="B8" t="s">
        <v>84</v>
      </c>
      <c r="G8">
        <f t="shared" si="0"/>
        <v>7</v>
      </c>
    </row>
    <row r="9" spans="1:7" x14ac:dyDescent="0.25">
      <c r="A9">
        <v>8</v>
      </c>
      <c r="B9" t="s">
        <v>95</v>
      </c>
      <c r="G9">
        <f t="shared" si="0"/>
        <v>8</v>
      </c>
    </row>
    <row r="10" spans="1:7" x14ac:dyDescent="0.25">
      <c r="A10">
        <v>9</v>
      </c>
      <c r="B10" t="s">
        <v>96</v>
      </c>
      <c r="G10">
        <f t="shared" si="0"/>
        <v>9</v>
      </c>
    </row>
    <row r="11" spans="1:7" x14ac:dyDescent="0.25">
      <c r="A11">
        <v>10</v>
      </c>
      <c r="B11" t="s">
        <v>161</v>
      </c>
      <c r="G11">
        <f t="shared" si="0"/>
        <v>10</v>
      </c>
    </row>
    <row r="12" spans="1:7" x14ac:dyDescent="0.25">
      <c r="A12">
        <v>11</v>
      </c>
      <c r="B12" t="s">
        <v>190</v>
      </c>
      <c r="G12">
        <f t="shared" si="0"/>
        <v>11</v>
      </c>
    </row>
    <row r="13" spans="1:7" x14ac:dyDescent="0.25">
      <c r="G13">
        <f t="shared" si="0"/>
        <v>0</v>
      </c>
    </row>
    <row r="14" spans="1:7" x14ac:dyDescent="0.25">
      <c r="G14">
        <f t="shared" si="0"/>
        <v>0</v>
      </c>
    </row>
    <row r="15" spans="1:7" x14ac:dyDescent="0.25">
      <c r="G15">
        <f t="shared" si="0"/>
        <v>0</v>
      </c>
    </row>
    <row r="16" spans="1:7" x14ac:dyDescent="0.25">
      <c r="G16">
        <f t="shared" si="0"/>
        <v>0</v>
      </c>
    </row>
    <row r="17" spans="7:7" x14ac:dyDescent="0.25">
      <c r="G17">
        <f t="shared" si="0"/>
        <v>0</v>
      </c>
    </row>
    <row r="18" spans="7:7" x14ac:dyDescent="0.25">
      <c r="G18">
        <f t="shared" si="0"/>
        <v>0</v>
      </c>
    </row>
    <row r="19" spans="7:7" x14ac:dyDescent="0.25">
      <c r="G19">
        <f t="shared" si="0"/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E2099"/>
  <sheetViews>
    <sheetView topLeftCell="A2082" workbookViewId="0">
      <selection activeCell="B2099" sqref="B2099"/>
    </sheetView>
  </sheetViews>
  <sheetFormatPr defaultRowHeight="15" x14ac:dyDescent="0.25"/>
  <cols>
    <col min="1" max="1" width="10.140625" style="3" bestFit="1" customWidth="1"/>
    <col min="2" max="2" width="19.7109375" style="5" bestFit="1" customWidth="1"/>
    <col min="8" max="8" width="5.5703125" customWidth="1"/>
  </cols>
  <sheetData>
    <row r="1" spans="1:5" x14ac:dyDescent="0.25">
      <c r="A1" s="8" t="s">
        <v>5</v>
      </c>
      <c r="B1" s="7" t="s">
        <v>6</v>
      </c>
      <c r="D1" t="s">
        <v>63</v>
      </c>
      <c r="E1" s="2" t="s">
        <v>64</v>
      </c>
    </row>
    <row r="2" spans="1:5" x14ac:dyDescent="0.25">
      <c r="A2" s="3">
        <v>1</v>
      </c>
      <c r="B2" s="12" t="str">
        <f>VLOOKUP(A2,Cooking!A:B,2,0)</f>
        <v>Amber Barley Water</v>
      </c>
    </row>
    <row r="33" spans="1:2" x14ac:dyDescent="0.25">
      <c r="A33" s="3">
        <v>2</v>
      </c>
      <c r="B33" s="12" t="str">
        <f>VLOOKUP(A33,Cooking!A:B,2,0)</f>
        <v>Barley Water</v>
      </c>
    </row>
    <row r="60" spans="1:2" x14ac:dyDescent="0.25">
      <c r="A60" s="3">
        <v>3</v>
      </c>
      <c r="B60" s="12" t="str">
        <f>VLOOKUP(A60,Cooking!A:B,2,0)</f>
        <v>Basic Stew</v>
      </c>
    </row>
    <row r="94" spans="1:2" x14ac:dyDescent="0.25">
      <c r="A94" s="3">
        <v>4</v>
      </c>
      <c r="B94" s="12" t="str">
        <f>VLOOKUP(A94,Cooking!A:B,2,0)</f>
        <v>Bear Stew</v>
      </c>
    </row>
    <row r="126" spans="1:2" x14ac:dyDescent="0.25">
      <c r="A126" s="3">
        <v>5</v>
      </c>
      <c r="B126" s="12" t="str">
        <f>VLOOKUP(A126,Cooking!A:B,2,0)</f>
        <v>Blackberry Syrup</v>
      </c>
    </row>
    <row r="155" spans="1:2" x14ac:dyDescent="0.25">
      <c r="A155" s="3">
        <v>6</v>
      </c>
      <c r="B155" s="12" t="str">
        <f>VLOOKUP(A155,Cooking!A:B,2,0)</f>
        <v>Bleak Boiled Veggies</v>
      </c>
    </row>
    <row r="194" spans="1:2" x14ac:dyDescent="0.25">
      <c r="A194" s="3">
        <v>7</v>
      </c>
      <c r="B194" s="12" t="str">
        <f>VLOOKUP(A194,Cooking!A:B,2,0)</f>
        <v>Blueberry Syrup</v>
      </c>
    </row>
    <row r="223" spans="1:2" x14ac:dyDescent="0.25">
      <c r="A223" s="3">
        <v>8</v>
      </c>
      <c r="B223" s="12" t="str">
        <f>VLOOKUP(A223,Cooking!A:B,2,0)</f>
        <v>Dandelion Herb infusion</v>
      </c>
    </row>
    <row r="253" spans="1:2" x14ac:dyDescent="0.25">
      <c r="A253" s="3">
        <v>9</v>
      </c>
      <c r="B253" s="12" t="str">
        <f>VLOOKUP(A253,Cooking!A:B,2,0)</f>
        <v>Dressed up Porridge</v>
      </c>
    </row>
    <row r="289" spans="1:2" x14ac:dyDescent="0.25">
      <c r="A289" s="3">
        <v>10</v>
      </c>
      <c r="B289" s="12" t="str">
        <f>VLOOKUP(A289,Cooking!A:B,2,0)</f>
        <v>Elderberry Syrup</v>
      </c>
    </row>
    <row r="318" spans="1:2" x14ac:dyDescent="0.25">
      <c r="A318" s="3">
        <v>11</v>
      </c>
      <c r="B318" s="12" t="str">
        <f>VLOOKUP(A318,Cooking!A:B,2,0)</f>
        <v>Fatty Boar Stew</v>
      </c>
    </row>
    <row r="351" spans="1:2" x14ac:dyDescent="0.25">
      <c r="A351" s="3">
        <v>12</v>
      </c>
      <c r="B351" s="12" t="str">
        <f>VLOOKUP(A351,Cooking!A:B,2,0)</f>
        <v>Fennel Tea</v>
      </c>
    </row>
    <row r="381" spans="1:2" x14ac:dyDescent="0.25">
      <c r="A381" s="3">
        <v>13</v>
      </c>
      <c r="B381" s="12" t="str">
        <f>VLOOKUP(A381,Cooking!A:B,2,0)</f>
        <v>Fine Venison Stew</v>
      </c>
    </row>
    <row r="415" spans="1:2" x14ac:dyDescent="0.25">
      <c r="A415" s="3">
        <v>14</v>
      </c>
      <c r="B415" s="12" t="str">
        <f>VLOOKUP(A415,Cooking!A:B,2,0)</f>
        <v>Garlic Tea</v>
      </c>
    </row>
    <row r="443" spans="1:2" x14ac:dyDescent="0.25">
      <c r="A443" s="3">
        <v>15</v>
      </c>
      <c r="B443" s="12" t="str">
        <f>VLOOKUP(A443,Cooking!A:B,2,0)</f>
        <v>Golden Barley Water</v>
      </c>
    </row>
    <row r="474" spans="1:2" x14ac:dyDescent="0.25">
      <c r="A474" s="3">
        <v>16</v>
      </c>
      <c r="B474" s="12" t="str">
        <f>VLOOKUP(A474,Cooking!A:B,2,0)</f>
        <v>Golden Porridge</v>
      </c>
    </row>
    <row r="510" spans="1:2" x14ac:dyDescent="0.25">
      <c r="A510" s="3">
        <v>17</v>
      </c>
      <c r="B510" s="12" t="str">
        <f>VLOOKUP(A510,Cooking!A:B,2,0)</f>
        <v>Grape Syrup</v>
      </c>
    </row>
    <row r="540" spans="1:2" x14ac:dyDescent="0.25">
      <c r="A540" s="3">
        <v>18</v>
      </c>
      <c r="B540" s="12" t="str">
        <f>VLOOKUP(A540,Cooking!A:B,2,0)</f>
        <v>Grilled Meat Chunks</v>
      </c>
    </row>
    <row r="571" spans="1:2" x14ac:dyDescent="0.25">
      <c r="A571" s="3">
        <v>21</v>
      </c>
      <c r="B571" s="12" t="str">
        <f>VLOOKUP(A571,Cooking!A:B,2,0)</f>
        <v>Homely Stew</v>
      </c>
    </row>
    <row r="602" spans="1:2" x14ac:dyDescent="0.25">
      <c r="A602" s="3">
        <v>22</v>
      </c>
      <c r="B602" s="12" t="str">
        <f>VLOOKUP(A602,Cooking!A:B,2,0)</f>
        <v>Lemongrass Tea</v>
      </c>
    </row>
    <row r="630" spans="1:2" x14ac:dyDescent="0.25">
      <c r="A630" s="3">
        <v>23</v>
      </c>
      <c r="B630" s="12" t="str">
        <f>VLOOKUP(A630,Cooking!A:B,2,0)</f>
        <v>Lovely Porridge</v>
      </c>
    </row>
    <row r="664" spans="1:2" x14ac:dyDescent="0.25">
      <c r="A664" s="3">
        <v>24</v>
      </c>
      <c r="B664" s="12" t="str">
        <f>VLOOKUP(A664,Cooking!A:B,2,0)</f>
        <v>Mushroom and Vegetable Stew</v>
      </c>
    </row>
    <row r="702" spans="1:2" x14ac:dyDescent="0.25">
      <c r="A702" s="3">
        <v>25</v>
      </c>
      <c r="B702" s="12" t="str">
        <f>VLOOKUP(A702,Cooking!A:B,2,0)</f>
        <v>Mustard Tea</v>
      </c>
    </row>
    <row r="730" spans="1:2" x14ac:dyDescent="0.25">
      <c r="A730" s="3">
        <v>26</v>
      </c>
      <c r="B730" s="12" t="str">
        <f>VLOOKUP(A730,Cooking!A:B,2,0)</f>
        <v>Nice Bear Stew</v>
      </c>
    </row>
    <row r="762" spans="1:2" x14ac:dyDescent="0.25">
      <c r="A762" s="3">
        <v>27</v>
      </c>
      <c r="B762" s="12" t="str">
        <f>VLOOKUP(A762,Cooking!A:B,2,0)</f>
        <v>Plain Barley Porridge</v>
      </c>
    </row>
    <row r="797" spans="1:2" x14ac:dyDescent="0.25">
      <c r="A797" s="3">
        <v>28</v>
      </c>
      <c r="B797" s="12" t="str">
        <f>VLOOKUP(A797,Cooking!A:B,2,0)</f>
        <v>Raisins</v>
      </c>
    </row>
    <row r="828" spans="1:2" x14ac:dyDescent="0.25">
      <c r="A828" s="3">
        <v>29</v>
      </c>
      <c r="B828" s="12" t="str">
        <f>VLOOKUP(A828,Cooking!A:B,2,0)</f>
        <v>Raspberry Syrup</v>
      </c>
    </row>
    <row r="858" spans="1:2" x14ac:dyDescent="0.25">
      <c r="A858" s="3">
        <v>30</v>
      </c>
      <c r="B858" s="12" t="str">
        <f>VLOOKUP(A858,Cooking!A:B,2,0)</f>
        <v>Red Currant Syrup</v>
      </c>
    </row>
    <row r="890" spans="1:2" x14ac:dyDescent="0.25">
      <c r="A890" s="3">
        <v>31</v>
      </c>
      <c r="B890" s="12" t="str">
        <f>VLOOKUP(A890,Cooking!A:B,2,0)</f>
        <v>Roasted Cabbage Stew</v>
      </c>
    </row>
    <row r="928" spans="1:2" x14ac:dyDescent="0.25">
      <c r="A928" s="3">
        <v>32</v>
      </c>
      <c r="B928" s="12" t="str">
        <f>VLOOKUP(A928,Cooking!A:B,2,0)</f>
        <v>Rosehip Syrup</v>
      </c>
    </row>
    <row r="959" spans="1:2" x14ac:dyDescent="0.25">
      <c r="A959" s="3">
        <v>33</v>
      </c>
      <c r="B959" s="12" t="str">
        <f>VLOOKUP(A959,Cooking!A:B,2,0)</f>
        <v>Rosemary Tea</v>
      </c>
    </row>
    <row r="987" spans="1:2" x14ac:dyDescent="0.25">
      <c r="A987" s="3">
        <v>34</v>
      </c>
      <c r="B987" s="12" t="str">
        <f>VLOOKUP(A987,Cooking!A:B,2,0)</f>
        <v>Shank Stew</v>
      </c>
    </row>
    <row r="1018" spans="1:2" x14ac:dyDescent="0.25">
      <c r="A1018" s="3">
        <v>35</v>
      </c>
      <c r="B1018" s="12" t="str">
        <f>VLOOKUP(A1018,Cooking!A:B,2,0)</f>
        <v>Spiced Grilled Meat Chunks</v>
      </c>
    </row>
    <row r="1050" spans="1:2" x14ac:dyDescent="0.25">
      <c r="A1050" s="3">
        <v>36</v>
      </c>
      <c r="B1050" s="12" t="str">
        <f>VLOOKUP(A1050,Cooking!A:B,2,0)</f>
        <v>Springtime Stew</v>
      </c>
    </row>
    <row r="1088" spans="1:2" x14ac:dyDescent="0.25">
      <c r="A1088" s="3">
        <v>37</v>
      </c>
      <c r="B1088" s="12" t="str">
        <f>VLOOKUP(A1088,Cooking!A:B,2,0)</f>
        <v>Strawberry Syrup</v>
      </c>
    </row>
    <row r="1120" spans="1:2" x14ac:dyDescent="0.25">
      <c r="A1120" s="3">
        <v>38</v>
      </c>
      <c r="B1120" s="12" t="str">
        <f>VLOOKUP(A1120,Cooking!A:B,2,0)</f>
        <v>Sweet Porridge</v>
      </c>
    </row>
    <row r="1154" spans="1:2" x14ac:dyDescent="0.25">
      <c r="A1154" s="3">
        <v>39</v>
      </c>
      <c r="B1154" s="12" t="str">
        <f>VLOOKUP(A1154,Cooking!A:B,2,0)</f>
        <v>Vegetable Stew</v>
      </c>
    </row>
    <row r="1187" spans="1:2" x14ac:dyDescent="0.25">
      <c r="A1187" s="3">
        <v>1</v>
      </c>
      <c r="B1187" s="12" t="str">
        <f>VLOOKUP(A1187,Baking!A:B,2,0)</f>
        <v>Farmers Rye Bread</v>
      </c>
    </row>
    <row r="1220" spans="1:2" x14ac:dyDescent="0.25">
      <c r="A1220" s="3">
        <v>2</v>
      </c>
      <c r="B1220" s="12" t="str">
        <f>VLOOKUP(A1220,Baking!A:B,2,0)</f>
        <v>Oats and Rye Bread</v>
      </c>
    </row>
    <row r="1254" spans="1:2" x14ac:dyDescent="0.25">
      <c r="A1254" s="3">
        <v>3</v>
      </c>
      <c r="B1254" s="12" t="str">
        <f>VLOOKUP(A1254,Baking!A:B,2,0)</f>
        <v>Plain Barley Bread</v>
      </c>
    </row>
    <row r="1286" spans="1:2" x14ac:dyDescent="0.25">
      <c r="A1286" s="3">
        <v>4</v>
      </c>
      <c r="B1286" s="12" t="str">
        <f>VLOOKUP(A1286,Baking!A:B,2,0)</f>
        <v>Plain Malt Bread</v>
      </c>
    </row>
    <row r="1318" spans="1:2" x14ac:dyDescent="0.25">
      <c r="A1318" s="3">
        <v>5</v>
      </c>
      <c r="B1318" s="12" t="str">
        <f>VLOOKUP(A1318,Baking!A:B,2,0)</f>
        <v>Plain Oat Bread</v>
      </c>
    </row>
    <row r="1347" spans="1:2" x14ac:dyDescent="0.25">
      <c r="A1347" s="3">
        <v>6</v>
      </c>
      <c r="B1347" s="12" t="str">
        <f>VLOOKUP(A1347,Baking!A:B,2,0)</f>
        <v>Plain Rye Bread</v>
      </c>
    </row>
    <row r="1379" spans="1:2" x14ac:dyDescent="0.25">
      <c r="A1379" s="3">
        <v>7</v>
      </c>
      <c r="B1379" s="12" t="str">
        <f>VLOOKUP(A1379,Baking!A:B,2,0)</f>
        <v>Plain Wheat Bread</v>
      </c>
    </row>
    <row r="1409" spans="1:2" x14ac:dyDescent="0.25">
      <c r="A1409" s="3">
        <v>8</v>
      </c>
      <c r="B1409" s="12" t="str">
        <f>VLOOKUP(A1409,Baking!A:B,2,0)</f>
        <v>Rye and Grapes Bread</v>
      </c>
    </row>
    <row r="1445" spans="1:2" x14ac:dyDescent="0.25">
      <c r="A1445" s="3">
        <v>9</v>
      </c>
      <c r="B1445" s="12" t="str">
        <f>VLOOKUP(A1445,Baking!A:B,2,0)</f>
        <v>Sweet and Dessert</v>
      </c>
    </row>
    <row r="1477" spans="1:2" x14ac:dyDescent="0.25">
      <c r="A1477" s="3">
        <v>10</v>
      </c>
      <c r="B1477" s="12" t="str">
        <f>VLOOKUP(A1477,Baking!A:B,2,0)</f>
        <v>Sweet and Dessert</v>
      </c>
    </row>
    <row r="1507" spans="1:2" x14ac:dyDescent="0.25">
      <c r="A1507" s="3">
        <v>11</v>
      </c>
      <c r="B1507" s="12" t="str">
        <f>VLOOKUP(A1507,Baking!A:B,2,0)</f>
        <v>Sweet and Dessert</v>
      </c>
    </row>
    <row r="1537" spans="1:2" x14ac:dyDescent="0.25">
      <c r="A1537" s="3">
        <v>12</v>
      </c>
      <c r="B1537" s="12" t="str">
        <f>VLOOKUP(A1537,Baking!A:B,2,0)</f>
        <v>Sweet and Dessert</v>
      </c>
    </row>
    <row r="1566" spans="1:2" x14ac:dyDescent="0.25">
      <c r="A1566" s="3">
        <v>13</v>
      </c>
      <c r="B1566" s="12" t="str">
        <f>VLOOKUP(A1566,Baking!A:B,2,0)</f>
        <v>Trail Pie</v>
      </c>
    </row>
    <row r="1596" spans="1:2" x14ac:dyDescent="0.25">
      <c r="A1596" s="3">
        <v>14</v>
      </c>
      <c r="B1596" s="12" t="str">
        <f>VLOOKUP(A1596,Baking!A:B,2,0)</f>
        <v>Wheat Raisin Bread</v>
      </c>
    </row>
    <row r="1629" spans="1:2" x14ac:dyDescent="0.25">
      <c r="A1629" s="3">
        <v>1</v>
      </c>
      <c r="B1629" s="12" t="str">
        <f>VLOOKUP(A1629,Winemaking_And_Brewing!A:B,2,0)</f>
        <v>Autumn Heat</v>
      </c>
    </row>
    <row r="1660" spans="1:2" x14ac:dyDescent="0.25">
      <c r="A1660" s="3">
        <v>2</v>
      </c>
      <c r="B1660" s="12" t="str">
        <f>VLOOKUP(A1660,Winemaking_And_Brewing!A:B,2,0)</f>
        <v>Blackberry Mead</v>
      </c>
    </row>
    <row r="1689" spans="1:2" x14ac:dyDescent="0.25">
      <c r="A1689" s="3">
        <v>3</v>
      </c>
      <c r="B1689" s="12" t="str">
        <f>VLOOKUP(A1689,Winemaking_And_Brewing!A:B,2,0)</f>
        <v>Blueberry Mead</v>
      </c>
    </row>
    <row r="1719" spans="1:2" x14ac:dyDescent="0.25">
      <c r="A1719" s="3">
        <v>4</v>
      </c>
      <c r="B1719" s="12" t="str">
        <f>VLOOKUP(A1719,Winemaking_And_Brewing!A:B,2,0)</f>
        <v>Bold Winter Stout</v>
      </c>
    </row>
    <row r="1747" spans="1:2" x14ac:dyDescent="0.25">
      <c r="A1747" s="3">
        <v>5</v>
      </c>
      <c r="B1747" s="12" t="str">
        <f>VLOOKUP(A1747,Winemaking_And_Brewing!A:B,2,0)</f>
        <v>Duskfire Ale</v>
      </c>
    </row>
    <row r="1778" spans="1:2" x14ac:dyDescent="0.25">
      <c r="A1778" s="3">
        <v>6</v>
      </c>
      <c r="B1778" s="12" t="str">
        <f>VLOOKUP(A1778,Winemaking_And_Brewing!A:B,2,0)</f>
        <v>Elderberry Mead</v>
      </c>
    </row>
    <row r="1808" spans="1:2" x14ac:dyDescent="0.25">
      <c r="A1808" s="3">
        <v>7</v>
      </c>
      <c r="B1808" s="12" t="str">
        <f>VLOOKUP(A1808,Winemaking_And_Brewing!A:B,2,0)</f>
        <v>Gallian Red</v>
      </c>
    </row>
    <row r="1836" spans="1:2" x14ac:dyDescent="0.25">
      <c r="A1836" s="3">
        <v>8</v>
      </c>
      <c r="B1836" s="12" t="str">
        <f>VLOOKUP(A1836,Winemaking_And_Brewing!A:B,2,0)</f>
        <v>Golden Brew</v>
      </c>
    </row>
    <row r="1862" spans="1:2" x14ac:dyDescent="0.25">
      <c r="A1862" s="3">
        <v>9</v>
      </c>
      <c r="B1862" s="12" t="str">
        <f>VLOOKUP(A1862,Winemaking_And_Brewing!A:B,2,0)</f>
        <v>Grape Spirits</v>
      </c>
    </row>
    <row r="1890" spans="1:2" x14ac:dyDescent="0.25">
      <c r="A1890" s="3">
        <v>10</v>
      </c>
      <c r="B1890" s="12" t="str">
        <f>VLOOKUP(A1890,Winemaking_And_Brewing!A:B,2,0)</f>
        <v>Harvest Glow Ale</v>
      </c>
    </row>
    <row r="1920" spans="1:2" x14ac:dyDescent="0.25">
      <c r="A1920" s="3">
        <v>11</v>
      </c>
      <c r="B1920" s="12" t="str">
        <f>VLOOKUP(A1920,Winemaking_And_Brewing!A:B,2,0)</f>
        <v>Harvest Gold Ale</v>
      </c>
    </row>
    <row r="1951" spans="1:2" x14ac:dyDescent="0.25">
      <c r="A1951" s="3">
        <v>12</v>
      </c>
      <c r="B1951" s="12" t="str">
        <f>VLOOKUP(A1951,Winemaking_And_Brewing!A:B,2,0)</f>
        <v>Hops Mead</v>
      </c>
    </row>
    <row r="1979" spans="1:2" x14ac:dyDescent="0.25">
      <c r="A1979" s="3">
        <v>13</v>
      </c>
      <c r="B1979" s="12" t="str">
        <f>VLOOKUP(A1979,Winemaking_And_Brewing!A:B,2,0)</f>
        <v>Kerys Cider</v>
      </c>
    </row>
    <row r="2008" spans="1:2" x14ac:dyDescent="0.25">
      <c r="A2008" s="3">
        <v>14</v>
      </c>
      <c r="B2008" s="12" t="str">
        <f>VLOOKUP(A2008,Winemaking_And_Brewing!A:B,2,0)</f>
        <v>Lora des Papes</v>
      </c>
    </row>
    <row r="2038" spans="1:2" x14ac:dyDescent="0.25">
      <c r="A2038" s="3">
        <v>15</v>
      </c>
      <c r="B2038" s="12" t="str">
        <f>VLOOKUP(A2038,Winemaking_And_Brewing!A:B,2,0)</f>
        <v>Meadow Song Ale</v>
      </c>
    </row>
    <row r="2070" spans="1:2" x14ac:dyDescent="0.25">
      <c r="A2070" s="3">
        <v>16</v>
      </c>
      <c r="B2070" s="12" t="str">
        <f>VLOOKUP(A2070,Winemaking_And_Brewing!A:B,2,0)</f>
        <v>Mulled Redwine</v>
      </c>
    </row>
    <row r="2099" spans="1:2" x14ac:dyDescent="0.25">
      <c r="A2099" s="3">
        <v>17</v>
      </c>
      <c r="B2099" s="12" t="str">
        <f>VLOOKUP(A2099,Winemaking_And_Brewing!A:B,2,0)</f>
        <v>Pear Spirits</v>
      </c>
    </row>
  </sheetData>
  <hyperlinks>
    <hyperlink ref="E1" r:id="rId1" xr:uid="{00000000-0004-0000-0700-000000000000}"/>
  </hyperlinks>
  <pageMargins left="0.7" right="0.7" top="0.75" bottom="0.75" header="0.3" footer="0.3"/>
  <pageSetup paperSize="9" orientation="portrait" horizontalDpi="0" verticalDpi="0" r:id="rId2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L112"/>
  <sheetViews>
    <sheetView topLeftCell="A43" workbookViewId="0">
      <selection activeCell="G68" sqref="G68"/>
    </sheetView>
  </sheetViews>
  <sheetFormatPr defaultRowHeight="15" x14ac:dyDescent="0.25"/>
  <cols>
    <col min="1" max="1" width="11.42578125" bestFit="1" customWidth="1"/>
    <col min="2" max="2" width="11.5703125" bestFit="1" customWidth="1"/>
    <col min="3" max="3" width="34.85546875" bestFit="1" customWidth="1"/>
    <col min="4" max="4" width="22.28515625" bestFit="1" customWidth="1"/>
    <col min="5" max="5" width="24.28515625" bestFit="1" customWidth="1"/>
    <col min="6" max="6" width="15" bestFit="1" customWidth="1"/>
  </cols>
  <sheetData>
    <row r="1" spans="1:12" x14ac:dyDescent="0.25">
      <c r="A1" t="s">
        <v>7</v>
      </c>
      <c r="B1" t="s">
        <v>8</v>
      </c>
      <c r="C1" t="s">
        <v>10</v>
      </c>
      <c r="D1" t="s">
        <v>12</v>
      </c>
      <c r="E1" t="s">
        <v>14</v>
      </c>
      <c r="F1" t="s">
        <v>16</v>
      </c>
      <c r="L1" t="s">
        <v>69</v>
      </c>
    </row>
    <row r="2" spans="1:12" x14ac:dyDescent="0.25">
      <c r="A2">
        <v>1</v>
      </c>
      <c r="B2" t="s">
        <v>9</v>
      </c>
      <c r="C2" t="s">
        <v>11</v>
      </c>
      <c r="D2" t="s">
        <v>13</v>
      </c>
      <c r="E2" t="s">
        <v>15</v>
      </c>
      <c r="F2">
        <v>1</v>
      </c>
      <c r="L2">
        <f>A2</f>
        <v>1</v>
      </c>
    </row>
    <row r="3" spans="1:12" x14ac:dyDescent="0.25">
      <c r="A3">
        <v>2</v>
      </c>
      <c r="B3" t="s">
        <v>9</v>
      </c>
      <c r="C3" t="s">
        <v>59</v>
      </c>
      <c r="D3" t="s">
        <v>60</v>
      </c>
      <c r="E3" t="s">
        <v>61</v>
      </c>
      <c r="F3">
        <v>1</v>
      </c>
      <c r="L3">
        <f t="shared" ref="L3:L66" si="0">A3</f>
        <v>2</v>
      </c>
    </row>
    <row r="4" spans="1:12" x14ac:dyDescent="0.25">
      <c r="A4">
        <v>3</v>
      </c>
      <c r="B4" t="s">
        <v>67</v>
      </c>
      <c r="C4" t="s">
        <v>66</v>
      </c>
      <c r="D4" t="s">
        <v>68</v>
      </c>
      <c r="E4" t="s">
        <v>65</v>
      </c>
      <c r="F4">
        <v>1</v>
      </c>
      <c r="L4">
        <f t="shared" si="0"/>
        <v>3</v>
      </c>
    </row>
    <row r="5" spans="1:12" x14ac:dyDescent="0.25">
      <c r="A5">
        <v>4</v>
      </c>
      <c r="B5" t="s">
        <v>67</v>
      </c>
      <c r="C5" t="s">
        <v>71</v>
      </c>
      <c r="D5" t="s">
        <v>68</v>
      </c>
      <c r="E5" t="s">
        <v>65</v>
      </c>
      <c r="F5">
        <v>1</v>
      </c>
      <c r="L5">
        <f t="shared" si="0"/>
        <v>4</v>
      </c>
    </row>
    <row r="6" spans="1:12" x14ac:dyDescent="0.25">
      <c r="A6">
        <v>5</v>
      </c>
      <c r="B6" t="s">
        <v>9</v>
      </c>
      <c r="C6" t="s">
        <v>70</v>
      </c>
      <c r="D6" t="s">
        <v>60</v>
      </c>
      <c r="E6" t="s">
        <v>61</v>
      </c>
      <c r="F6">
        <v>1</v>
      </c>
      <c r="L6">
        <f t="shared" si="0"/>
        <v>5</v>
      </c>
    </row>
    <row r="7" spans="1:12" x14ac:dyDescent="0.25">
      <c r="A7">
        <v>6</v>
      </c>
      <c r="B7" t="s">
        <v>67</v>
      </c>
      <c r="C7" t="s">
        <v>79</v>
      </c>
      <c r="D7" t="s">
        <v>68</v>
      </c>
      <c r="E7" t="s">
        <v>65</v>
      </c>
      <c r="F7">
        <v>1</v>
      </c>
      <c r="L7">
        <f t="shared" si="0"/>
        <v>6</v>
      </c>
    </row>
    <row r="8" spans="1:12" x14ac:dyDescent="0.25">
      <c r="A8">
        <v>7</v>
      </c>
      <c r="B8" t="s">
        <v>67</v>
      </c>
      <c r="C8" t="s">
        <v>80</v>
      </c>
      <c r="D8" t="s">
        <v>68</v>
      </c>
      <c r="E8" t="s">
        <v>65</v>
      </c>
      <c r="F8">
        <v>1</v>
      </c>
      <c r="L8">
        <f t="shared" si="0"/>
        <v>7</v>
      </c>
    </row>
    <row r="9" spans="1:12" x14ac:dyDescent="0.25">
      <c r="A9">
        <v>8</v>
      </c>
      <c r="B9" t="s">
        <v>67</v>
      </c>
      <c r="C9" t="s">
        <v>81</v>
      </c>
      <c r="D9" t="s">
        <v>82</v>
      </c>
      <c r="E9" t="s">
        <v>23</v>
      </c>
      <c r="F9">
        <v>1</v>
      </c>
      <c r="L9">
        <f t="shared" si="0"/>
        <v>8</v>
      </c>
    </row>
    <row r="10" spans="1:12" x14ac:dyDescent="0.25">
      <c r="A10">
        <v>9</v>
      </c>
      <c r="B10" t="s">
        <v>9</v>
      </c>
      <c r="C10" t="s">
        <v>85</v>
      </c>
      <c r="D10" t="s">
        <v>60</v>
      </c>
      <c r="E10" t="s">
        <v>61</v>
      </c>
      <c r="F10">
        <v>1</v>
      </c>
      <c r="L10">
        <f t="shared" si="0"/>
        <v>9</v>
      </c>
    </row>
    <row r="11" spans="1:12" x14ac:dyDescent="0.25">
      <c r="A11">
        <v>10</v>
      </c>
      <c r="B11" t="s">
        <v>9</v>
      </c>
      <c r="C11" t="s">
        <v>87</v>
      </c>
      <c r="D11" t="s">
        <v>60</v>
      </c>
      <c r="E11" t="s">
        <v>61</v>
      </c>
      <c r="F11">
        <v>1</v>
      </c>
      <c r="L11">
        <f t="shared" si="0"/>
        <v>10</v>
      </c>
    </row>
    <row r="12" spans="1:12" x14ac:dyDescent="0.25">
      <c r="A12">
        <v>11</v>
      </c>
      <c r="B12" t="s">
        <v>9</v>
      </c>
      <c r="C12" t="s">
        <v>88</v>
      </c>
      <c r="D12" t="s">
        <v>60</v>
      </c>
      <c r="E12" t="s">
        <v>61</v>
      </c>
      <c r="F12">
        <v>1</v>
      </c>
      <c r="L12">
        <f t="shared" si="0"/>
        <v>11</v>
      </c>
    </row>
    <row r="13" spans="1:12" x14ac:dyDescent="0.25">
      <c r="A13">
        <v>12</v>
      </c>
      <c r="B13" t="s">
        <v>9</v>
      </c>
      <c r="C13" t="s">
        <v>89</v>
      </c>
      <c r="D13" t="s">
        <v>60</v>
      </c>
      <c r="E13" t="s">
        <v>61</v>
      </c>
      <c r="F13">
        <v>1</v>
      </c>
      <c r="L13">
        <f t="shared" si="0"/>
        <v>12</v>
      </c>
    </row>
    <row r="14" spans="1:12" x14ac:dyDescent="0.25">
      <c r="A14">
        <v>13</v>
      </c>
      <c r="B14" t="s">
        <v>9</v>
      </c>
      <c r="C14" t="s">
        <v>91</v>
      </c>
      <c r="D14" t="s">
        <v>60</v>
      </c>
      <c r="E14" t="s">
        <v>61</v>
      </c>
      <c r="F14">
        <v>1</v>
      </c>
      <c r="L14">
        <f t="shared" si="0"/>
        <v>13</v>
      </c>
    </row>
    <row r="15" spans="1:12" x14ac:dyDescent="0.25">
      <c r="A15">
        <v>14</v>
      </c>
      <c r="B15" t="s">
        <v>9</v>
      </c>
      <c r="C15" t="s">
        <v>93</v>
      </c>
      <c r="D15" t="s">
        <v>60</v>
      </c>
      <c r="E15" t="s">
        <v>61</v>
      </c>
      <c r="F15">
        <v>1</v>
      </c>
      <c r="L15">
        <f t="shared" si="0"/>
        <v>14</v>
      </c>
    </row>
    <row r="16" spans="1:12" x14ac:dyDescent="0.25">
      <c r="A16">
        <v>15</v>
      </c>
      <c r="B16" t="s">
        <v>9</v>
      </c>
      <c r="C16" t="s">
        <v>97</v>
      </c>
      <c r="D16" t="s">
        <v>60</v>
      </c>
      <c r="E16" t="s">
        <v>61</v>
      </c>
      <c r="F16">
        <v>1</v>
      </c>
      <c r="L16">
        <f t="shared" si="0"/>
        <v>15</v>
      </c>
    </row>
    <row r="17" spans="1:12" x14ac:dyDescent="0.25">
      <c r="A17">
        <v>16</v>
      </c>
      <c r="B17" t="s">
        <v>67</v>
      </c>
      <c r="C17" t="s">
        <v>98</v>
      </c>
      <c r="D17" t="s">
        <v>68</v>
      </c>
      <c r="E17" t="s">
        <v>65</v>
      </c>
      <c r="F17">
        <v>14</v>
      </c>
      <c r="L17">
        <f t="shared" si="0"/>
        <v>16</v>
      </c>
    </row>
    <row r="18" spans="1:12" x14ac:dyDescent="0.25">
      <c r="A18">
        <v>17</v>
      </c>
      <c r="B18" t="s">
        <v>9</v>
      </c>
      <c r="C18" t="s">
        <v>99</v>
      </c>
      <c r="D18" t="s">
        <v>60</v>
      </c>
      <c r="E18" t="s">
        <v>61</v>
      </c>
      <c r="F18">
        <v>1</v>
      </c>
      <c r="L18">
        <f t="shared" si="0"/>
        <v>17</v>
      </c>
    </row>
    <row r="19" spans="1:12" x14ac:dyDescent="0.25">
      <c r="A19">
        <v>18</v>
      </c>
      <c r="B19" t="s">
        <v>67</v>
      </c>
      <c r="C19" t="s">
        <v>100</v>
      </c>
      <c r="D19" t="s">
        <v>82</v>
      </c>
      <c r="E19" t="s">
        <v>23</v>
      </c>
      <c r="F19">
        <v>1</v>
      </c>
      <c r="L19">
        <f t="shared" si="0"/>
        <v>18</v>
      </c>
    </row>
    <row r="20" spans="1:12" x14ac:dyDescent="0.25">
      <c r="A20">
        <v>19</v>
      </c>
      <c r="B20" t="s">
        <v>9</v>
      </c>
      <c r="C20" t="s">
        <v>102</v>
      </c>
      <c r="D20" t="s">
        <v>60</v>
      </c>
      <c r="E20" t="s">
        <v>61</v>
      </c>
      <c r="F20">
        <v>1</v>
      </c>
      <c r="L20">
        <f t="shared" si="0"/>
        <v>19</v>
      </c>
    </row>
    <row r="21" spans="1:12" x14ac:dyDescent="0.25">
      <c r="A21">
        <v>20</v>
      </c>
      <c r="B21" t="s">
        <v>67</v>
      </c>
      <c r="C21" t="s">
        <v>104</v>
      </c>
      <c r="D21" t="s">
        <v>68</v>
      </c>
      <c r="E21" t="s">
        <v>65</v>
      </c>
      <c r="F21">
        <v>2</v>
      </c>
      <c r="L21">
        <f t="shared" si="0"/>
        <v>20</v>
      </c>
    </row>
    <row r="22" spans="1:12" x14ac:dyDescent="0.25">
      <c r="A22">
        <v>21</v>
      </c>
      <c r="B22" t="s">
        <v>9</v>
      </c>
      <c r="C22" t="s">
        <v>105</v>
      </c>
      <c r="D22" t="s">
        <v>60</v>
      </c>
      <c r="E22" t="s">
        <v>61</v>
      </c>
      <c r="F22">
        <v>1</v>
      </c>
      <c r="L22">
        <f t="shared" si="0"/>
        <v>21</v>
      </c>
    </row>
    <row r="23" spans="1:12" x14ac:dyDescent="0.25">
      <c r="A23">
        <v>21</v>
      </c>
      <c r="B23" t="s">
        <v>67</v>
      </c>
      <c r="C23" t="s">
        <v>108</v>
      </c>
      <c r="D23" t="s">
        <v>68</v>
      </c>
      <c r="E23" t="s">
        <v>65</v>
      </c>
      <c r="F23" t="s">
        <v>72</v>
      </c>
      <c r="L23">
        <f t="shared" si="0"/>
        <v>21</v>
      </c>
    </row>
    <row r="24" spans="1:12" x14ac:dyDescent="0.25">
      <c r="A24">
        <v>22</v>
      </c>
      <c r="B24" t="s">
        <v>9</v>
      </c>
      <c r="C24" t="s">
        <v>113</v>
      </c>
      <c r="D24" t="s">
        <v>60</v>
      </c>
      <c r="E24" t="s">
        <v>61</v>
      </c>
      <c r="F24">
        <v>1</v>
      </c>
      <c r="L24">
        <f t="shared" si="0"/>
        <v>22</v>
      </c>
    </row>
    <row r="25" spans="1:12" x14ac:dyDescent="0.25">
      <c r="A25">
        <v>23</v>
      </c>
      <c r="B25" t="s">
        <v>9</v>
      </c>
      <c r="C25" t="s">
        <v>115</v>
      </c>
      <c r="D25" t="s">
        <v>116</v>
      </c>
      <c r="E25" t="s">
        <v>61</v>
      </c>
      <c r="F25">
        <v>1</v>
      </c>
      <c r="L25">
        <f t="shared" si="0"/>
        <v>23</v>
      </c>
    </row>
    <row r="26" spans="1:12" x14ac:dyDescent="0.25">
      <c r="A26">
        <v>24</v>
      </c>
      <c r="B26" t="s">
        <v>9</v>
      </c>
      <c r="C26" t="s">
        <v>117</v>
      </c>
      <c r="D26" t="s">
        <v>116</v>
      </c>
      <c r="E26" t="s">
        <v>61</v>
      </c>
      <c r="F26">
        <v>1</v>
      </c>
      <c r="L26">
        <f t="shared" si="0"/>
        <v>24</v>
      </c>
    </row>
    <row r="27" spans="1:12" x14ac:dyDescent="0.25">
      <c r="A27">
        <v>25</v>
      </c>
      <c r="B27" t="s">
        <v>9</v>
      </c>
      <c r="C27" t="s">
        <v>118</v>
      </c>
      <c r="D27" t="s">
        <v>116</v>
      </c>
      <c r="E27" t="s">
        <v>61</v>
      </c>
      <c r="F27">
        <v>1</v>
      </c>
      <c r="L27">
        <f t="shared" si="0"/>
        <v>25</v>
      </c>
    </row>
    <row r="28" spans="1:12" x14ac:dyDescent="0.25">
      <c r="A28">
        <v>26</v>
      </c>
      <c r="B28" t="s">
        <v>67</v>
      </c>
      <c r="C28" t="s">
        <v>120</v>
      </c>
      <c r="D28" t="s">
        <v>68</v>
      </c>
      <c r="E28" t="s">
        <v>65</v>
      </c>
      <c r="F28" t="s">
        <v>72</v>
      </c>
      <c r="L28">
        <f t="shared" si="0"/>
        <v>26</v>
      </c>
    </row>
    <row r="29" spans="1:12" x14ac:dyDescent="0.25">
      <c r="A29">
        <v>27</v>
      </c>
      <c r="B29" t="s">
        <v>9</v>
      </c>
      <c r="C29" t="s">
        <v>122</v>
      </c>
      <c r="D29" t="s">
        <v>60</v>
      </c>
      <c r="E29" t="s">
        <v>61</v>
      </c>
      <c r="F29">
        <v>1</v>
      </c>
      <c r="L29">
        <f t="shared" si="0"/>
        <v>27</v>
      </c>
    </row>
    <row r="30" spans="1:12" x14ac:dyDescent="0.25">
      <c r="A30">
        <v>28</v>
      </c>
      <c r="B30" t="s">
        <v>67</v>
      </c>
      <c r="C30" t="s">
        <v>124</v>
      </c>
      <c r="D30" t="s">
        <v>68</v>
      </c>
      <c r="E30" t="s">
        <v>65</v>
      </c>
      <c r="F30">
        <v>22</v>
      </c>
      <c r="L30">
        <f t="shared" si="0"/>
        <v>28</v>
      </c>
    </row>
    <row r="31" spans="1:12" x14ac:dyDescent="0.25">
      <c r="A31">
        <v>29</v>
      </c>
      <c r="B31" t="s">
        <v>9</v>
      </c>
      <c r="C31" t="s">
        <v>125</v>
      </c>
      <c r="D31" t="s">
        <v>60</v>
      </c>
      <c r="E31" t="s">
        <v>61</v>
      </c>
      <c r="F31">
        <v>1</v>
      </c>
      <c r="L31">
        <f t="shared" si="0"/>
        <v>29</v>
      </c>
    </row>
    <row r="32" spans="1:12" x14ac:dyDescent="0.25">
      <c r="A32">
        <v>30</v>
      </c>
      <c r="B32" t="s">
        <v>67</v>
      </c>
      <c r="C32" t="s">
        <v>129</v>
      </c>
      <c r="D32" t="s">
        <v>68</v>
      </c>
      <c r="E32" t="s">
        <v>65</v>
      </c>
      <c r="F32">
        <v>23</v>
      </c>
      <c r="L32">
        <f t="shared" si="0"/>
        <v>30</v>
      </c>
    </row>
    <row r="33" spans="1:12" x14ac:dyDescent="0.25">
      <c r="A33">
        <v>31</v>
      </c>
      <c r="B33" t="s">
        <v>67</v>
      </c>
      <c r="C33" t="s">
        <v>130</v>
      </c>
      <c r="D33" t="s">
        <v>68</v>
      </c>
      <c r="E33" t="s">
        <v>65</v>
      </c>
      <c r="F33">
        <v>16</v>
      </c>
      <c r="L33">
        <f t="shared" si="0"/>
        <v>31</v>
      </c>
    </row>
    <row r="34" spans="1:12" x14ac:dyDescent="0.25">
      <c r="A34">
        <v>32</v>
      </c>
      <c r="B34" t="s">
        <v>67</v>
      </c>
      <c r="C34" t="s">
        <v>132</v>
      </c>
      <c r="D34" t="s">
        <v>68</v>
      </c>
      <c r="E34" t="s">
        <v>65</v>
      </c>
      <c r="F34">
        <v>10</v>
      </c>
      <c r="L34">
        <f t="shared" si="0"/>
        <v>32</v>
      </c>
    </row>
    <row r="35" spans="1:12" x14ac:dyDescent="0.25">
      <c r="A35">
        <v>33</v>
      </c>
      <c r="B35" t="s">
        <v>9</v>
      </c>
      <c r="C35" t="s">
        <v>135</v>
      </c>
      <c r="D35" t="s">
        <v>60</v>
      </c>
      <c r="E35" t="s">
        <v>61</v>
      </c>
      <c r="F35">
        <v>1</v>
      </c>
      <c r="L35">
        <f t="shared" si="0"/>
        <v>33</v>
      </c>
    </row>
    <row r="36" spans="1:12" x14ac:dyDescent="0.25">
      <c r="A36">
        <v>34</v>
      </c>
      <c r="B36" t="s">
        <v>9</v>
      </c>
      <c r="C36" t="s">
        <v>137</v>
      </c>
      <c r="D36" t="s">
        <v>60</v>
      </c>
      <c r="E36" t="s">
        <v>61</v>
      </c>
      <c r="F36">
        <v>1</v>
      </c>
      <c r="L36">
        <f t="shared" si="0"/>
        <v>34</v>
      </c>
    </row>
    <row r="37" spans="1:12" x14ac:dyDescent="0.25">
      <c r="A37">
        <v>35</v>
      </c>
      <c r="B37" t="s">
        <v>9</v>
      </c>
      <c r="C37" t="s">
        <v>139</v>
      </c>
      <c r="D37" t="s">
        <v>140</v>
      </c>
      <c r="E37" t="s">
        <v>61</v>
      </c>
      <c r="F37">
        <v>1</v>
      </c>
      <c r="L37">
        <f t="shared" si="0"/>
        <v>35</v>
      </c>
    </row>
    <row r="38" spans="1:12" x14ac:dyDescent="0.25">
      <c r="A38">
        <v>36</v>
      </c>
      <c r="B38" t="s">
        <v>9</v>
      </c>
      <c r="C38" t="s">
        <v>142</v>
      </c>
      <c r="D38" t="s">
        <v>60</v>
      </c>
      <c r="E38" t="s">
        <v>61</v>
      </c>
      <c r="F38">
        <v>1</v>
      </c>
      <c r="L38">
        <f t="shared" si="0"/>
        <v>36</v>
      </c>
    </row>
    <row r="39" spans="1:12" x14ac:dyDescent="0.25">
      <c r="A39">
        <v>37</v>
      </c>
      <c r="B39" t="s">
        <v>9</v>
      </c>
      <c r="C39" t="s">
        <v>144</v>
      </c>
      <c r="D39" t="s">
        <v>60</v>
      </c>
      <c r="E39" t="s">
        <v>61</v>
      </c>
      <c r="F39">
        <v>1</v>
      </c>
      <c r="L39">
        <f t="shared" si="0"/>
        <v>37</v>
      </c>
    </row>
    <row r="40" spans="1:12" x14ac:dyDescent="0.25">
      <c r="A40">
        <v>38</v>
      </c>
      <c r="B40" t="s">
        <v>67</v>
      </c>
      <c r="C40" t="s">
        <v>146</v>
      </c>
      <c r="D40" t="s">
        <v>68</v>
      </c>
      <c r="E40" t="s">
        <v>65</v>
      </c>
      <c r="F40">
        <v>1</v>
      </c>
      <c r="L40">
        <f t="shared" si="0"/>
        <v>38</v>
      </c>
    </row>
    <row r="41" spans="1:12" x14ac:dyDescent="0.25">
      <c r="A41">
        <v>39</v>
      </c>
      <c r="B41" t="s">
        <v>9</v>
      </c>
      <c r="C41" t="s">
        <v>150</v>
      </c>
      <c r="D41" t="s">
        <v>60</v>
      </c>
      <c r="E41" t="s">
        <v>61</v>
      </c>
      <c r="F41">
        <v>1</v>
      </c>
      <c r="L41">
        <f t="shared" si="0"/>
        <v>39</v>
      </c>
    </row>
    <row r="42" spans="1:12" x14ac:dyDescent="0.25">
      <c r="A42">
        <v>40</v>
      </c>
      <c r="B42" t="s">
        <v>9</v>
      </c>
      <c r="C42" t="s">
        <v>152</v>
      </c>
      <c r="D42" t="s">
        <v>60</v>
      </c>
      <c r="E42" t="s">
        <v>61</v>
      </c>
      <c r="F42">
        <v>1</v>
      </c>
      <c r="L42">
        <f t="shared" si="0"/>
        <v>40</v>
      </c>
    </row>
    <row r="43" spans="1:12" x14ac:dyDescent="0.25">
      <c r="A43">
        <v>41</v>
      </c>
      <c r="B43" t="s">
        <v>9</v>
      </c>
      <c r="C43" t="s">
        <v>153</v>
      </c>
      <c r="D43" t="s">
        <v>60</v>
      </c>
      <c r="E43" t="s">
        <v>61</v>
      </c>
      <c r="F43">
        <v>1</v>
      </c>
      <c r="L43">
        <f t="shared" si="0"/>
        <v>41</v>
      </c>
    </row>
    <row r="44" spans="1:12" x14ac:dyDescent="0.25">
      <c r="A44">
        <v>42</v>
      </c>
      <c r="B44" t="s">
        <v>9</v>
      </c>
      <c r="C44" t="s">
        <v>155</v>
      </c>
      <c r="D44" t="s">
        <v>60</v>
      </c>
      <c r="E44" t="s">
        <v>61</v>
      </c>
      <c r="F44">
        <v>1</v>
      </c>
      <c r="L44">
        <f t="shared" si="0"/>
        <v>42</v>
      </c>
    </row>
    <row r="45" spans="1:12" x14ac:dyDescent="0.25">
      <c r="A45">
        <v>43</v>
      </c>
      <c r="B45" t="s">
        <v>67</v>
      </c>
      <c r="C45" t="s">
        <v>158</v>
      </c>
      <c r="D45" t="s">
        <v>159</v>
      </c>
      <c r="E45" t="s">
        <v>157</v>
      </c>
      <c r="F45">
        <v>1</v>
      </c>
      <c r="L45">
        <f t="shared" si="0"/>
        <v>43</v>
      </c>
    </row>
    <row r="46" spans="1:12" x14ac:dyDescent="0.25">
      <c r="A46">
        <v>44</v>
      </c>
      <c r="B46" t="s">
        <v>9</v>
      </c>
      <c r="C46" t="s">
        <v>160</v>
      </c>
      <c r="D46" t="s">
        <v>60</v>
      </c>
      <c r="E46" t="s">
        <v>61</v>
      </c>
      <c r="F46">
        <v>1</v>
      </c>
      <c r="L46">
        <f t="shared" si="0"/>
        <v>44</v>
      </c>
    </row>
    <row r="47" spans="1:12" x14ac:dyDescent="0.25">
      <c r="A47">
        <v>45</v>
      </c>
      <c r="B47" t="s">
        <v>67</v>
      </c>
      <c r="C47" t="s">
        <v>163</v>
      </c>
      <c r="D47" t="s">
        <v>159</v>
      </c>
      <c r="E47" t="s">
        <v>157</v>
      </c>
      <c r="F47">
        <v>1</v>
      </c>
      <c r="L47">
        <f t="shared" si="0"/>
        <v>45</v>
      </c>
    </row>
    <row r="48" spans="1:12" x14ac:dyDescent="0.25">
      <c r="A48">
        <v>46</v>
      </c>
      <c r="B48" t="s">
        <v>67</v>
      </c>
      <c r="C48" t="s">
        <v>165</v>
      </c>
      <c r="D48" t="s">
        <v>159</v>
      </c>
      <c r="E48" t="s">
        <v>157</v>
      </c>
      <c r="F48">
        <v>1</v>
      </c>
      <c r="L48">
        <f t="shared" si="0"/>
        <v>46</v>
      </c>
    </row>
    <row r="49" spans="1:12" x14ac:dyDescent="0.25">
      <c r="A49">
        <v>47</v>
      </c>
      <c r="B49" t="s">
        <v>67</v>
      </c>
      <c r="C49" t="s">
        <v>167</v>
      </c>
      <c r="D49" t="s">
        <v>159</v>
      </c>
      <c r="E49" t="s">
        <v>157</v>
      </c>
      <c r="F49">
        <v>8</v>
      </c>
      <c r="L49">
        <f t="shared" si="0"/>
        <v>47</v>
      </c>
    </row>
    <row r="50" spans="1:12" x14ac:dyDescent="0.25">
      <c r="A50">
        <v>48</v>
      </c>
      <c r="B50" t="s">
        <v>9</v>
      </c>
      <c r="C50" t="s">
        <v>168</v>
      </c>
      <c r="D50" t="s">
        <v>60</v>
      </c>
      <c r="E50" t="s">
        <v>61</v>
      </c>
      <c r="F50">
        <v>1</v>
      </c>
      <c r="L50">
        <f t="shared" si="0"/>
        <v>48</v>
      </c>
    </row>
    <row r="51" spans="1:12" x14ac:dyDescent="0.25">
      <c r="A51">
        <v>49</v>
      </c>
      <c r="B51" t="s">
        <v>67</v>
      </c>
      <c r="C51" t="s">
        <v>169</v>
      </c>
      <c r="D51" t="s">
        <v>170</v>
      </c>
      <c r="E51" t="s">
        <v>171</v>
      </c>
      <c r="F51">
        <v>1</v>
      </c>
      <c r="L51">
        <f t="shared" si="0"/>
        <v>49</v>
      </c>
    </row>
    <row r="52" spans="1:12" x14ac:dyDescent="0.25">
      <c r="A52">
        <v>50</v>
      </c>
      <c r="B52" t="s">
        <v>179</v>
      </c>
      <c r="C52" t="s">
        <v>133</v>
      </c>
      <c r="D52" t="s">
        <v>82</v>
      </c>
      <c r="E52" t="s">
        <v>23</v>
      </c>
      <c r="F52">
        <v>1</v>
      </c>
      <c r="L52">
        <f t="shared" si="0"/>
        <v>50</v>
      </c>
    </row>
    <row r="53" spans="1:12" x14ac:dyDescent="0.25">
      <c r="A53">
        <v>51</v>
      </c>
      <c r="B53" t="s">
        <v>67</v>
      </c>
      <c r="C53" t="s">
        <v>182</v>
      </c>
      <c r="D53" t="s">
        <v>183</v>
      </c>
      <c r="E53" t="s">
        <v>23</v>
      </c>
      <c r="F53">
        <v>1</v>
      </c>
      <c r="L53">
        <f t="shared" si="0"/>
        <v>51</v>
      </c>
    </row>
    <row r="54" spans="1:12" x14ac:dyDescent="0.25">
      <c r="A54">
        <v>52</v>
      </c>
      <c r="B54" t="s">
        <v>67</v>
      </c>
      <c r="C54" t="s">
        <v>186</v>
      </c>
      <c r="D54" s="15" t="s">
        <v>170</v>
      </c>
      <c r="E54" t="s">
        <v>171</v>
      </c>
      <c r="F54">
        <v>12</v>
      </c>
      <c r="L54">
        <f t="shared" si="0"/>
        <v>52</v>
      </c>
    </row>
    <row r="55" spans="1:12" x14ac:dyDescent="0.25">
      <c r="A55">
        <v>53</v>
      </c>
      <c r="B55" t="s">
        <v>67</v>
      </c>
      <c r="C55" t="s">
        <v>188</v>
      </c>
      <c r="D55" s="15" t="s">
        <v>170</v>
      </c>
      <c r="E55" t="s">
        <v>171</v>
      </c>
      <c r="F55">
        <v>3</v>
      </c>
      <c r="L55">
        <f t="shared" si="0"/>
        <v>53</v>
      </c>
    </row>
    <row r="56" spans="1:12" x14ac:dyDescent="0.25">
      <c r="A56">
        <v>54</v>
      </c>
      <c r="B56" t="s">
        <v>67</v>
      </c>
      <c r="C56" t="s">
        <v>191</v>
      </c>
      <c r="D56" s="15" t="s">
        <v>170</v>
      </c>
      <c r="E56" t="s">
        <v>171</v>
      </c>
      <c r="F56">
        <v>21</v>
      </c>
      <c r="L56">
        <f t="shared" si="0"/>
        <v>54</v>
      </c>
    </row>
    <row r="57" spans="1:12" x14ac:dyDescent="0.25">
      <c r="A57">
        <v>55</v>
      </c>
      <c r="B57" t="s">
        <v>67</v>
      </c>
      <c r="C57" t="s">
        <v>194</v>
      </c>
      <c r="D57" s="15" t="s">
        <v>170</v>
      </c>
      <c r="E57" t="s">
        <v>171</v>
      </c>
      <c r="F57">
        <v>21</v>
      </c>
      <c r="L57">
        <f t="shared" si="0"/>
        <v>55</v>
      </c>
    </row>
    <row r="58" spans="1:12" x14ac:dyDescent="0.25">
      <c r="A58">
        <v>56</v>
      </c>
      <c r="B58" t="s">
        <v>67</v>
      </c>
      <c r="C58" t="s">
        <v>193</v>
      </c>
      <c r="D58" s="15" t="s">
        <v>170</v>
      </c>
      <c r="E58" t="s">
        <v>157</v>
      </c>
      <c r="F58">
        <v>1</v>
      </c>
      <c r="L58">
        <f t="shared" si="0"/>
        <v>56</v>
      </c>
    </row>
    <row r="59" spans="1:12" x14ac:dyDescent="0.25">
      <c r="A59">
        <v>57</v>
      </c>
      <c r="B59" t="s">
        <v>67</v>
      </c>
      <c r="C59" t="s">
        <v>196</v>
      </c>
      <c r="D59" s="15" t="s">
        <v>170</v>
      </c>
      <c r="E59" t="s">
        <v>171</v>
      </c>
      <c r="F59">
        <v>21</v>
      </c>
      <c r="L59">
        <f t="shared" si="0"/>
        <v>57</v>
      </c>
    </row>
    <row r="60" spans="1:12" x14ac:dyDescent="0.25">
      <c r="A60">
        <v>58</v>
      </c>
      <c r="B60" t="s">
        <v>67</v>
      </c>
      <c r="C60" t="s">
        <v>206</v>
      </c>
      <c r="D60" s="15" t="s">
        <v>170</v>
      </c>
      <c r="E60" t="s">
        <v>171</v>
      </c>
      <c r="F60">
        <v>3</v>
      </c>
      <c r="L60">
        <f t="shared" si="0"/>
        <v>58</v>
      </c>
    </row>
    <row r="61" spans="1:12" x14ac:dyDescent="0.25">
      <c r="A61">
        <v>59</v>
      </c>
      <c r="B61" t="s">
        <v>67</v>
      </c>
      <c r="C61" t="s">
        <v>208</v>
      </c>
      <c r="D61" s="15" t="s">
        <v>170</v>
      </c>
      <c r="E61" t="s">
        <v>171</v>
      </c>
      <c r="F61">
        <v>12</v>
      </c>
      <c r="L61">
        <f t="shared" si="0"/>
        <v>59</v>
      </c>
    </row>
    <row r="62" spans="1:12" x14ac:dyDescent="0.25">
      <c r="A62">
        <v>60</v>
      </c>
      <c r="B62" t="s">
        <v>67</v>
      </c>
      <c r="C62" t="s">
        <v>210</v>
      </c>
      <c r="D62" s="15" t="s">
        <v>211</v>
      </c>
      <c r="E62" t="s">
        <v>171</v>
      </c>
      <c r="F62">
        <v>22</v>
      </c>
      <c r="L62">
        <f t="shared" si="0"/>
        <v>60</v>
      </c>
    </row>
    <row r="63" spans="1:12" x14ac:dyDescent="0.25">
      <c r="A63">
        <v>61</v>
      </c>
      <c r="B63" t="s">
        <v>67</v>
      </c>
      <c r="C63" t="s">
        <v>214</v>
      </c>
      <c r="D63" s="15" t="s">
        <v>170</v>
      </c>
      <c r="E63" t="s">
        <v>171</v>
      </c>
      <c r="F63">
        <v>12</v>
      </c>
      <c r="L63">
        <f t="shared" si="0"/>
        <v>61</v>
      </c>
    </row>
    <row r="64" spans="1:12" x14ac:dyDescent="0.25">
      <c r="A64">
        <v>62</v>
      </c>
      <c r="B64" t="s">
        <v>67</v>
      </c>
      <c r="C64" t="s">
        <v>217</v>
      </c>
      <c r="D64" s="15" t="s">
        <v>170</v>
      </c>
      <c r="E64" t="s">
        <v>171</v>
      </c>
      <c r="F64">
        <v>1</v>
      </c>
      <c r="L64">
        <f t="shared" si="0"/>
        <v>62</v>
      </c>
    </row>
    <row r="65" spans="1:12" x14ac:dyDescent="0.25">
      <c r="A65">
        <v>63</v>
      </c>
      <c r="B65" t="s">
        <v>67</v>
      </c>
      <c r="C65" t="s">
        <v>222</v>
      </c>
      <c r="D65" s="15" t="s">
        <v>223</v>
      </c>
      <c r="E65" t="s">
        <v>171</v>
      </c>
      <c r="F65">
        <v>5</v>
      </c>
      <c r="L65">
        <f t="shared" si="0"/>
        <v>63</v>
      </c>
    </row>
    <row r="66" spans="1:12" x14ac:dyDescent="0.25">
      <c r="A66">
        <v>64</v>
      </c>
      <c r="B66" t="s">
        <v>67</v>
      </c>
      <c r="C66" t="s">
        <v>225</v>
      </c>
      <c r="D66" t="s">
        <v>170</v>
      </c>
      <c r="E66" t="s">
        <v>171</v>
      </c>
      <c r="F66">
        <v>3</v>
      </c>
      <c r="L66">
        <f t="shared" si="0"/>
        <v>64</v>
      </c>
    </row>
    <row r="67" spans="1:12" x14ac:dyDescent="0.25">
      <c r="A67">
        <v>65</v>
      </c>
      <c r="B67" t="s">
        <v>67</v>
      </c>
      <c r="C67" t="s">
        <v>227</v>
      </c>
      <c r="D67" t="s">
        <v>223</v>
      </c>
      <c r="E67" t="s">
        <v>171</v>
      </c>
      <c r="F67">
        <v>12</v>
      </c>
      <c r="L67">
        <f t="shared" ref="L67:L112" si="1">A67</f>
        <v>65</v>
      </c>
    </row>
    <row r="68" spans="1:12" x14ac:dyDescent="0.25">
      <c r="A68">
        <v>66</v>
      </c>
      <c r="B68" t="s">
        <v>67</v>
      </c>
      <c r="C68" t="s">
        <v>229</v>
      </c>
      <c r="D68" t="s">
        <v>211</v>
      </c>
      <c r="E68" t="s">
        <v>171</v>
      </c>
      <c r="F68">
        <v>16</v>
      </c>
      <c r="L68">
        <f t="shared" si="1"/>
        <v>66</v>
      </c>
    </row>
    <row r="69" spans="1:12" x14ac:dyDescent="0.25">
      <c r="L69">
        <f t="shared" si="1"/>
        <v>0</v>
      </c>
    </row>
    <row r="70" spans="1:12" x14ac:dyDescent="0.25">
      <c r="L70">
        <f t="shared" si="1"/>
        <v>0</v>
      </c>
    </row>
    <row r="71" spans="1:12" x14ac:dyDescent="0.25">
      <c r="L71">
        <f t="shared" si="1"/>
        <v>0</v>
      </c>
    </row>
    <row r="72" spans="1:12" x14ac:dyDescent="0.25">
      <c r="L72">
        <f t="shared" si="1"/>
        <v>0</v>
      </c>
    </row>
    <row r="73" spans="1:12" x14ac:dyDescent="0.25">
      <c r="L73">
        <f t="shared" si="1"/>
        <v>0</v>
      </c>
    </row>
    <row r="74" spans="1:12" x14ac:dyDescent="0.25">
      <c r="L74">
        <f t="shared" si="1"/>
        <v>0</v>
      </c>
    </row>
    <row r="75" spans="1:12" x14ac:dyDescent="0.25">
      <c r="L75">
        <f t="shared" si="1"/>
        <v>0</v>
      </c>
    </row>
    <row r="76" spans="1:12" x14ac:dyDescent="0.25">
      <c r="L76">
        <f t="shared" si="1"/>
        <v>0</v>
      </c>
    </row>
    <row r="77" spans="1:12" x14ac:dyDescent="0.25">
      <c r="L77">
        <f t="shared" si="1"/>
        <v>0</v>
      </c>
    </row>
    <row r="78" spans="1:12" x14ac:dyDescent="0.25">
      <c r="L78">
        <f t="shared" si="1"/>
        <v>0</v>
      </c>
    </row>
    <row r="79" spans="1:12" x14ac:dyDescent="0.25">
      <c r="L79">
        <f t="shared" si="1"/>
        <v>0</v>
      </c>
    </row>
    <row r="80" spans="1:12" x14ac:dyDescent="0.25">
      <c r="L80">
        <f t="shared" si="1"/>
        <v>0</v>
      </c>
    </row>
    <row r="81" spans="12:12" x14ac:dyDescent="0.25">
      <c r="L81">
        <f t="shared" si="1"/>
        <v>0</v>
      </c>
    </row>
    <row r="82" spans="12:12" x14ac:dyDescent="0.25">
      <c r="L82">
        <f t="shared" si="1"/>
        <v>0</v>
      </c>
    </row>
    <row r="83" spans="12:12" x14ac:dyDescent="0.25">
      <c r="L83">
        <f t="shared" si="1"/>
        <v>0</v>
      </c>
    </row>
    <row r="84" spans="12:12" x14ac:dyDescent="0.25">
      <c r="L84">
        <f t="shared" si="1"/>
        <v>0</v>
      </c>
    </row>
    <row r="85" spans="12:12" x14ac:dyDescent="0.25">
      <c r="L85">
        <f t="shared" si="1"/>
        <v>0</v>
      </c>
    </row>
    <row r="86" spans="12:12" x14ac:dyDescent="0.25">
      <c r="L86">
        <f t="shared" si="1"/>
        <v>0</v>
      </c>
    </row>
    <row r="87" spans="12:12" x14ac:dyDescent="0.25">
      <c r="L87">
        <f t="shared" si="1"/>
        <v>0</v>
      </c>
    </row>
    <row r="88" spans="12:12" x14ac:dyDescent="0.25">
      <c r="L88">
        <f t="shared" si="1"/>
        <v>0</v>
      </c>
    </row>
    <row r="89" spans="12:12" x14ac:dyDescent="0.25">
      <c r="L89">
        <f t="shared" si="1"/>
        <v>0</v>
      </c>
    </row>
    <row r="90" spans="12:12" x14ac:dyDescent="0.25">
      <c r="L90">
        <f t="shared" si="1"/>
        <v>0</v>
      </c>
    </row>
    <row r="91" spans="12:12" x14ac:dyDescent="0.25">
      <c r="L91">
        <f t="shared" si="1"/>
        <v>0</v>
      </c>
    </row>
    <row r="92" spans="12:12" x14ac:dyDescent="0.25">
      <c r="L92">
        <f t="shared" si="1"/>
        <v>0</v>
      </c>
    </row>
    <row r="93" spans="12:12" x14ac:dyDescent="0.25">
      <c r="L93">
        <f t="shared" si="1"/>
        <v>0</v>
      </c>
    </row>
    <row r="94" spans="12:12" x14ac:dyDescent="0.25">
      <c r="L94">
        <f t="shared" si="1"/>
        <v>0</v>
      </c>
    </row>
    <row r="95" spans="12:12" x14ac:dyDescent="0.25">
      <c r="L95">
        <f t="shared" si="1"/>
        <v>0</v>
      </c>
    </row>
    <row r="96" spans="12:12" x14ac:dyDescent="0.25">
      <c r="L96">
        <f t="shared" si="1"/>
        <v>0</v>
      </c>
    </row>
    <row r="97" spans="12:12" x14ac:dyDescent="0.25">
      <c r="L97">
        <f t="shared" si="1"/>
        <v>0</v>
      </c>
    </row>
    <row r="98" spans="12:12" x14ac:dyDescent="0.25">
      <c r="L98">
        <f t="shared" si="1"/>
        <v>0</v>
      </c>
    </row>
    <row r="99" spans="12:12" x14ac:dyDescent="0.25">
      <c r="L99">
        <f t="shared" si="1"/>
        <v>0</v>
      </c>
    </row>
    <row r="100" spans="12:12" x14ac:dyDescent="0.25">
      <c r="L100">
        <f t="shared" si="1"/>
        <v>0</v>
      </c>
    </row>
    <row r="101" spans="12:12" x14ac:dyDescent="0.25">
      <c r="L101">
        <f t="shared" si="1"/>
        <v>0</v>
      </c>
    </row>
    <row r="102" spans="12:12" x14ac:dyDescent="0.25">
      <c r="L102">
        <f t="shared" si="1"/>
        <v>0</v>
      </c>
    </row>
    <row r="103" spans="12:12" x14ac:dyDescent="0.25">
      <c r="L103">
        <f t="shared" si="1"/>
        <v>0</v>
      </c>
    </row>
    <row r="104" spans="12:12" x14ac:dyDescent="0.25">
      <c r="L104">
        <f t="shared" si="1"/>
        <v>0</v>
      </c>
    </row>
    <row r="105" spans="12:12" x14ac:dyDescent="0.25">
      <c r="L105">
        <f t="shared" si="1"/>
        <v>0</v>
      </c>
    </row>
    <row r="106" spans="12:12" x14ac:dyDescent="0.25">
      <c r="L106">
        <f t="shared" si="1"/>
        <v>0</v>
      </c>
    </row>
    <row r="107" spans="12:12" x14ac:dyDescent="0.25">
      <c r="L107">
        <f t="shared" si="1"/>
        <v>0</v>
      </c>
    </row>
    <row r="108" spans="12:12" x14ac:dyDescent="0.25">
      <c r="L108">
        <f t="shared" si="1"/>
        <v>0</v>
      </c>
    </row>
    <row r="109" spans="12:12" x14ac:dyDescent="0.25">
      <c r="L109">
        <f t="shared" si="1"/>
        <v>0</v>
      </c>
    </row>
    <row r="110" spans="12:12" x14ac:dyDescent="0.25">
      <c r="L110">
        <f t="shared" si="1"/>
        <v>0</v>
      </c>
    </row>
    <row r="111" spans="12:12" x14ac:dyDescent="0.25">
      <c r="L111">
        <f t="shared" si="1"/>
        <v>0</v>
      </c>
    </row>
    <row r="112" spans="12:12" x14ac:dyDescent="0.25">
      <c r="L112">
        <f t="shared" si="1"/>
        <v>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Charcuterie</vt:lpstr>
      <vt:lpstr>Winemaking_And_Brewing</vt:lpstr>
      <vt:lpstr>Baking</vt:lpstr>
      <vt:lpstr>Cooking</vt:lpstr>
      <vt:lpstr>Stats</vt:lpstr>
      <vt:lpstr>Crafting_Info</vt:lpstr>
      <vt:lpstr>Bonus_Selection</vt:lpstr>
      <vt:lpstr>Images</vt:lpstr>
      <vt:lpstr>Ingredient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Rafal Holeksa</dc:creator>
  <cp:lastModifiedBy>Rafal Holeksa</cp:lastModifiedBy>
  <dcterms:created xsi:type="dcterms:W3CDTF">2024-10-06T05:54:48Z</dcterms:created>
  <dcterms:modified xsi:type="dcterms:W3CDTF">2024-10-13T07:30:58Z</dcterms:modified>
</cp:coreProperties>
</file>